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nicol\Documents\!Antarctica\!FINAL SUBMISSION\"/>
    </mc:Choice>
  </mc:AlternateContent>
  <xr:revisionPtr revIDLastSave="0" documentId="13_ncr:1_{B37FF606-B5B7-4142-B942-E7A5AE6955B5}" xr6:coauthVersionLast="45" xr6:coauthVersionMax="45" xr10:uidLastSave="{00000000-0000-0000-0000-000000000000}"/>
  <bookViews>
    <workbookView xWindow="-110" yWindow="-110" windowWidth="19420" windowHeight="10420" firstSheet="8" activeTab="12" xr2:uid="{0B078872-2A36-4AE6-91E8-A64538F69AA3}"/>
  </bookViews>
  <sheets>
    <sheet name="Major Ions " sheetId="3" r:id="rId1"/>
    <sheet name="Trace Ions" sheetId="4" r:id="rId2"/>
    <sheet name="Ions (2015)" sheetId="22" r:id="rId3"/>
    <sheet name="TIC-TOC (13C, ppm)" sheetId="5" r:id="rId4"/>
    <sheet name="TIC-TOC (14C)" sheetId="11" r:id="rId5"/>
    <sheet name="S-Isotopes" sheetId="6" r:id="rId6"/>
    <sheet name="N-O-Isotopes (NO3)" sheetId="7" r:id="rId7"/>
    <sheet name="Sr-isotopes" sheetId="36" r:id="rId8"/>
    <sheet name="Tritium, I-129 " sheetId="17" r:id="rId9"/>
    <sheet name="Core 1" sheetId="13" r:id="rId10"/>
    <sheet name="Core 2" sheetId="14" r:id="rId11"/>
    <sheet name="Core 3" sheetId="15" r:id="rId12"/>
    <sheet name="Core Radiocarbon" sheetId="18" r:id="rId13"/>
    <sheet name="NB 2015 Sonde" sheetId="34" r:id="rId14"/>
    <sheet name="NB 2017 Sonde" sheetId="30" r:id="rId15"/>
    <sheet name="SB 2015 Sonde" sheetId="20" r:id="rId16"/>
    <sheet name="SB 2017 Sonde" sheetId="26" r:id="rId17"/>
    <sheet name="Pond Bure. RBR" sheetId="24" state="hidden" r:id="rId18"/>
    <sheet name="Pond Bure Sonde" sheetId="25" r:id="rId19"/>
    <sheet name="Pond 2 Sonde" sheetId="27" r:id="rId20"/>
  </sheets>
  <definedNames>
    <definedName name="_xlnm._FilterDatabase" localSheetId="17" hidden="1">'Pond Bure. RBR'!$A$3:$I$3</definedName>
    <definedName name="_Hlk18846578" localSheetId="12">'Core Radiocarbon'!$A$1</definedName>
    <definedName name="_xlnm.Print_Area" localSheetId="10">'Core 2'!$A$1:$I$44</definedName>
    <definedName name="_xlnm.Print_Area" localSheetId="11">'Core 3'!$A$1:$M$72</definedName>
    <definedName name="_xlnm.Print_Area" localSheetId="12">'Core Radiocarbon'!$A$1:$G$25</definedName>
    <definedName name="_xlnm.Print_Area" localSheetId="2">'Ions (2015)'!$A$1:$L$35</definedName>
    <definedName name="_xlnm.Print_Area" localSheetId="0">'Major Ions '!$A$1:$AD$49</definedName>
    <definedName name="_xlnm.Print_Area" localSheetId="14">'NB 2017 Sonde'!$A$1:$I$173</definedName>
    <definedName name="_xlnm.Print_Area" localSheetId="17">'Pond Bure. RBR'!$A$1:$I$1730</definedName>
    <definedName name="_xlnm.Print_Area" localSheetId="5">'S-Isotopes'!$A$1:$D$40</definedName>
    <definedName name="_xlnm.Print_Area" localSheetId="3">'TIC-TOC (13C, ppm)'!$A$1:$F$47</definedName>
    <definedName name="_xlnm.Print_Area" localSheetId="4">'TIC-TOC (14C)'!$A$1:$J$25</definedName>
    <definedName name="_xlnm.Print_Area" localSheetId="1">'Trace Ions'!$A$1:$CL$45</definedName>
    <definedName name="_xlnm.Print_Titles" localSheetId="11">'Core 3'!$A:$B,'Core 3'!$2:$3</definedName>
    <definedName name="_xlnm.Print_Titles" localSheetId="0">'Major Ions '!$A:$A,'Major Ions '!$1:$2</definedName>
    <definedName name="_xlnm.Print_Titles" localSheetId="17">'Pond Bure. RBR'!$1:$4</definedName>
    <definedName name="_xlnm.Print_Titles" localSheetId="16">'SB 2017 Sonde'!$3:$4</definedName>
    <definedName name="_xlnm.Print_Titles" localSheetId="1">'Trace Ions'!$A:$B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7" i="15" l="1"/>
  <c r="J49" i="15" l="1"/>
  <c r="J50" i="15"/>
  <c r="J51" i="15"/>
  <c r="J52" i="15"/>
  <c r="J54" i="15"/>
  <c r="J55" i="15"/>
  <c r="J56" i="15"/>
  <c r="G53" i="15"/>
  <c r="J53" i="15" s="1"/>
  <c r="G44" i="15"/>
  <c r="G34" i="15"/>
  <c r="G24" i="15"/>
  <c r="G14" i="15"/>
  <c r="G6" i="15"/>
  <c r="E11" i="15"/>
  <c r="J11" i="15" s="1"/>
  <c r="H17" i="11" l="1"/>
  <c r="H14" i="11"/>
  <c r="H12" i="11"/>
  <c r="H11" i="11"/>
  <c r="H6" i="11"/>
  <c r="H4" i="11"/>
  <c r="I9" i="17" l="1"/>
  <c r="I8" i="17"/>
  <c r="I49" i="15" l="1"/>
  <c r="I50" i="15"/>
  <c r="I51" i="15"/>
  <c r="I52" i="15"/>
  <c r="I54" i="15"/>
  <c r="I55" i="15"/>
  <c r="I56" i="15"/>
  <c r="F53" i="15"/>
  <c r="I53" i="15" s="1"/>
  <c r="F44" i="15"/>
  <c r="F34" i="15"/>
  <c r="F24" i="15"/>
  <c r="F14" i="15"/>
  <c r="F6" i="15"/>
  <c r="H3" i="14"/>
  <c r="F37" i="14" l="1"/>
  <c r="H32" i="14" l="1"/>
  <c r="E48" i="15"/>
  <c r="I48" i="15" l="1"/>
  <c r="J48" i="15"/>
  <c r="F4" i="14"/>
  <c r="F5" i="14"/>
  <c r="F6" i="14"/>
  <c r="F7" i="14"/>
  <c r="F8" i="14"/>
  <c r="F9" i="14"/>
  <c r="F10" i="14"/>
  <c r="F11" i="14"/>
  <c r="F12" i="14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F26" i="14"/>
  <c r="F27" i="14"/>
  <c r="F28" i="14"/>
  <c r="F29" i="14"/>
  <c r="F30" i="14"/>
  <c r="F31" i="14"/>
  <c r="F32" i="14"/>
  <c r="F33" i="14"/>
  <c r="F34" i="14"/>
  <c r="F35" i="14"/>
  <c r="F36" i="14"/>
  <c r="E47" i="15"/>
  <c r="E46" i="15"/>
  <c r="E45" i="15"/>
  <c r="E44" i="15"/>
  <c r="E43" i="15"/>
  <c r="E42" i="15"/>
  <c r="E41" i="15"/>
  <c r="E40" i="15"/>
  <c r="E39" i="15"/>
  <c r="E38" i="15"/>
  <c r="E37" i="15"/>
  <c r="E36" i="15"/>
  <c r="E35" i="15"/>
  <c r="E34" i="15"/>
  <c r="E33" i="15"/>
  <c r="E32" i="15"/>
  <c r="E31" i="15"/>
  <c r="E30" i="15"/>
  <c r="E29" i="15"/>
  <c r="E28" i="15"/>
  <c r="E27" i="15"/>
  <c r="E26" i="15"/>
  <c r="E25" i="15"/>
  <c r="E24" i="15"/>
  <c r="E23" i="15"/>
  <c r="E22" i="15"/>
  <c r="E21" i="15"/>
  <c r="E20" i="15"/>
  <c r="E19" i="15"/>
  <c r="E18" i="15"/>
  <c r="E17" i="15"/>
  <c r="E16" i="15"/>
  <c r="E15" i="15"/>
  <c r="E14" i="15"/>
  <c r="E13" i="15"/>
  <c r="E12" i="15"/>
  <c r="I11" i="15"/>
  <c r="E10" i="15"/>
  <c r="E9" i="15"/>
  <c r="E8" i="15"/>
  <c r="E7" i="15"/>
  <c r="E6" i="15"/>
  <c r="E5" i="15"/>
  <c r="H37" i="14"/>
  <c r="H36" i="14"/>
  <c r="H35" i="14"/>
  <c r="H34" i="14"/>
  <c r="H33" i="14"/>
  <c r="H31" i="14"/>
  <c r="H30" i="14"/>
  <c r="H29" i="14"/>
  <c r="H28" i="14"/>
  <c r="H27" i="14"/>
  <c r="H26" i="14"/>
  <c r="H25" i="14"/>
  <c r="H24" i="14"/>
  <c r="H23" i="14"/>
  <c r="H22" i="14"/>
  <c r="H21" i="14"/>
  <c r="H20" i="14"/>
  <c r="H19" i="14"/>
  <c r="H18" i="14"/>
  <c r="H17" i="14"/>
  <c r="H16" i="14"/>
  <c r="H15" i="14"/>
  <c r="H14" i="14"/>
  <c r="H13" i="14"/>
  <c r="H12" i="14"/>
  <c r="H11" i="14"/>
  <c r="H10" i="14"/>
  <c r="H9" i="14"/>
  <c r="H8" i="14"/>
  <c r="H7" i="14"/>
  <c r="H6" i="14"/>
  <c r="H5" i="14"/>
  <c r="H4" i="14"/>
  <c r="H46" i="13"/>
  <c r="H45" i="13"/>
  <c r="H44" i="13"/>
  <c r="H42" i="13"/>
  <c r="H41" i="13"/>
  <c r="H40" i="13"/>
  <c r="H39" i="13"/>
  <c r="H38" i="13"/>
  <c r="H37" i="13"/>
  <c r="H36" i="13"/>
  <c r="H35" i="13"/>
  <c r="H34" i="13"/>
  <c r="H33" i="13"/>
  <c r="H32" i="13"/>
  <c r="H31" i="13"/>
  <c r="H30" i="13"/>
  <c r="H29" i="13"/>
  <c r="H28" i="13"/>
  <c r="H27" i="13"/>
  <c r="H26" i="13"/>
  <c r="H25" i="13"/>
  <c r="H24" i="13"/>
  <c r="H23" i="13"/>
  <c r="H22" i="13"/>
  <c r="H21" i="13"/>
  <c r="H20" i="13"/>
  <c r="H19" i="13"/>
  <c r="H18" i="13"/>
  <c r="H17" i="13"/>
  <c r="H16" i="13"/>
  <c r="H15" i="13"/>
  <c r="H14" i="13"/>
  <c r="H13" i="13"/>
  <c r="H12" i="13"/>
  <c r="H11" i="13"/>
  <c r="H10" i="13"/>
  <c r="H9" i="13"/>
  <c r="H8" i="13"/>
  <c r="H7" i="13"/>
  <c r="H6" i="13"/>
  <c r="H5" i="13"/>
  <c r="H4" i="13"/>
  <c r="I6" i="15" l="1"/>
  <c r="J6" i="15"/>
  <c r="I10" i="15"/>
  <c r="J10" i="15"/>
  <c r="I14" i="15"/>
  <c r="J14" i="15"/>
  <c r="I22" i="15"/>
  <c r="J22" i="15"/>
  <c r="I26" i="15"/>
  <c r="J26" i="15"/>
  <c r="I30" i="15"/>
  <c r="J30" i="15"/>
  <c r="I34" i="15"/>
  <c r="J34" i="15"/>
  <c r="I38" i="15"/>
  <c r="J38" i="15"/>
  <c r="I46" i="15"/>
  <c r="J46" i="15"/>
  <c r="J7" i="15"/>
  <c r="I15" i="15"/>
  <c r="J15" i="15"/>
  <c r="I19" i="15"/>
  <c r="J19" i="15"/>
  <c r="I23" i="15"/>
  <c r="J23" i="15"/>
  <c r="I27" i="15"/>
  <c r="J27" i="15"/>
  <c r="I31" i="15"/>
  <c r="J31" i="15"/>
  <c r="I35" i="15"/>
  <c r="J35" i="15"/>
  <c r="I39" i="15"/>
  <c r="J39" i="15"/>
  <c r="I43" i="15"/>
  <c r="J43" i="15"/>
  <c r="I47" i="15"/>
  <c r="J47" i="15"/>
  <c r="I16" i="15"/>
  <c r="J16" i="15"/>
  <c r="I40" i="15"/>
  <c r="J40" i="15"/>
  <c r="I8" i="15"/>
  <c r="J8" i="15"/>
  <c r="I12" i="15"/>
  <c r="J12" i="15"/>
  <c r="I20" i="15"/>
  <c r="J20" i="15"/>
  <c r="I24" i="15"/>
  <c r="J24" i="15"/>
  <c r="I28" i="15"/>
  <c r="J28" i="15"/>
  <c r="I32" i="15"/>
  <c r="J32" i="15"/>
  <c r="I36" i="15"/>
  <c r="J36" i="15"/>
  <c r="I44" i="15"/>
  <c r="J44" i="15"/>
  <c r="I5" i="15"/>
  <c r="J5" i="15"/>
  <c r="I9" i="15"/>
  <c r="J9" i="15"/>
  <c r="I13" i="15"/>
  <c r="J13" i="15"/>
  <c r="I17" i="15"/>
  <c r="J17" i="15"/>
  <c r="I21" i="15"/>
  <c r="J21" i="15"/>
  <c r="I25" i="15"/>
  <c r="J25" i="15"/>
  <c r="I29" i="15"/>
  <c r="J29" i="15"/>
  <c r="I33" i="15"/>
  <c r="J33" i="15"/>
  <c r="I37" i="15"/>
  <c r="J37" i="15"/>
  <c r="I41" i="15"/>
  <c r="J41" i="15"/>
  <c r="I45" i="15"/>
  <c r="J45" i="15"/>
  <c r="I18" i="15"/>
  <c r="J18" i="15"/>
  <c r="I42" i="15"/>
  <c r="J42" i="15"/>
  <c r="F3" i="14"/>
  <c r="J73" i="15" l="1"/>
  <c r="J17" i="11"/>
  <c r="J14" i="11"/>
  <c r="J12" i="11"/>
  <c r="J11" i="11"/>
</calcChain>
</file>

<file path=xl/sharedStrings.xml><?xml version="1.0" encoding="utf-8"?>
<sst xmlns="http://schemas.openxmlformats.org/spreadsheetml/2006/main" count="1654" uniqueCount="485">
  <si>
    <t>Sample ID</t>
  </si>
  <si>
    <t>Depth</t>
  </si>
  <si>
    <t>Sr</t>
  </si>
  <si>
    <t>BLD</t>
  </si>
  <si>
    <t>&lt;5.3</t>
  </si>
  <si>
    <t>&lt;0.0033</t>
  </si>
  <si>
    <t>&lt;0.0008</t>
  </si>
  <si>
    <t>&lt;0.0004</t>
  </si>
  <si>
    <t>&lt;0.0009</t>
  </si>
  <si>
    <t>&lt;0.0014</t>
  </si>
  <si>
    <t>&lt;0.0005</t>
  </si>
  <si>
    <t>&lt;0.0006</t>
  </si>
  <si>
    <t>&lt;0.0007</t>
  </si>
  <si>
    <t>&lt;0.0012</t>
  </si>
  <si>
    <t>&lt;0.0003</t>
  </si>
  <si>
    <t>&lt;0.0140</t>
  </si>
  <si>
    <t>Pond Burevestniksee</t>
  </si>
  <si>
    <t>P2 Pond</t>
  </si>
  <si>
    <t xml:space="preserve">Depth </t>
  </si>
  <si>
    <t xml:space="preserve">Al </t>
  </si>
  <si>
    <t>±</t>
  </si>
  <si>
    <t xml:space="preserve">Ca </t>
  </si>
  <si>
    <t xml:space="preserve">K </t>
  </si>
  <si>
    <t xml:space="preserve">Mg </t>
  </si>
  <si>
    <t xml:space="preserve">Na </t>
  </si>
  <si>
    <t xml:space="preserve">Si </t>
  </si>
  <si>
    <r>
      <t>NO</t>
    </r>
    <r>
      <rPr>
        <b/>
        <vertAlign val="subscript"/>
        <sz val="11"/>
        <color theme="1"/>
        <rFont val="Times New Roman"/>
        <family val="1"/>
      </rPr>
      <t xml:space="preserve">2 </t>
    </r>
  </si>
  <si>
    <r>
      <t>NO</t>
    </r>
    <r>
      <rPr>
        <b/>
        <vertAlign val="subscript"/>
        <sz val="11"/>
        <color theme="1"/>
        <rFont val="Times New Roman"/>
        <family val="1"/>
      </rPr>
      <t>3</t>
    </r>
    <r>
      <rPr>
        <b/>
        <sz val="11"/>
        <color theme="1"/>
        <rFont val="Times New Roman"/>
        <family val="1"/>
      </rPr>
      <t xml:space="preserve"> </t>
    </r>
  </si>
  <si>
    <r>
      <t>SO</t>
    </r>
    <r>
      <rPr>
        <b/>
        <vertAlign val="subscript"/>
        <sz val="11"/>
        <color theme="1"/>
        <rFont val="Times New Roman"/>
        <family val="1"/>
      </rPr>
      <t xml:space="preserve">4 </t>
    </r>
  </si>
  <si>
    <t xml:space="preserve">F </t>
  </si>
  <si>
    <t xml:space="preserve">Cl </t>
  </si>
  <si>
    <t xml:space="preserve">Br </t>
  </si>
  <si>
    <t xml:space="preserve">I </t>
  </si>
  <si>
    <t>(m)</t>
  </si>
  <si>
    <t>(ppm)</t>
  </si>
  <si>
    <t>(ppb)</t>
  </si>
  <si>
    <t>Lateral Moraine Ponds</t>
  </si>
  <si>
    <r>
      <t>NO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, NO</t>
    </r>
    <r>
      <rPr>
        <vertAlign val="sub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, SO</t>
    </r>
    <r>
      <rPr>
        <vertAlign val="subscript"/>
        <sz val="11"/>
        <color theme="1"/>
        <rFont val="Times New Roman"/>
        <family val="1"/>
      </rPr>
      <t>4</t>
    </r>
    <r>
      <rPr>
        <sz val="11"/>
        <color theme="1"/>
        <rFont val="Times New Roman"/>
        <family val="1"/>
      </rPr>
      <t xml:space="preserve"> , Cl and F measured by ion chromotography</t>
    </r>
  </si>
  <si>
    <t>Sample ID's ending with 'D' are field duplicates</t>
  </si>
  <si>
    <t>Li</t>
  </si>
  <si>
    <t>B</t>
  </si>
  <si>
    <t>P</t>
  </si>
  <si>
    <t>Sc</t>
  </si>
  <si>
    <t>Ti</t>
  </si>
  <si>
    <t>V</t>
  </si>
  <si>
    <t>Cr</t>
  </si>
  <si>
    <t>Mn</t>
  </si>
  <si>
    <t>Fe</t>
  </si>
  <si>
    <t>Co</t>
  </si>
  <si>
    <t>Ni</t>
  </si>
  <si>
    <t>Cu</t>
  </si>
  <si>
    <t>Zn</t>
  </si>
  <si>
    <t>As</t>
  </si>
  <si>
    <t>Rb</t>
  </si>
  <si>
    <t>Y</t>
  </si>
  <si>
    <t>Zr</t>
  </si>
  <si>
    <t>Nb</t>
  </si>
  <si>
    <t>Mo</t>
  </si>
  <si>
    <t>Ag</t>
  </si>
  <si>
    <t>Cd</t>
  </si>
  <si>
    <t>Sb</t>
  </si>
  <si>
    <t>Cs</t>
  </si>
  <si>
    <t>Ba</t>
  </si>
  <si>
    <t>La</t>
  </si>
  <si>
    <t>Ce</t>
  </si>
  <si>
    <t>Pr</t>
  </si>
  <si>
    <t>Nd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</si>
  <si>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</si>
  <si>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</si>
  <si>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</si>
  <si>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</si>
  <si>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</si>
  <si>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</si>
  <si>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</si>
  <si>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</si>
  <si>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</si>
  <si>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</si>
  <si>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Hf</t>
  </si>
  <si>
    <t>Hg</t>
  </si>
  <si>
    <t>Pb</t>
  </si>
  <si>
    <t>Bi</t>
  </si>
  <si>
    <t>Th</t>
  </si>
  <si>
    <t>U</t>
  </si>
  <si>
    <t>&lt;5</t>
  </si>
  <si>
    <t>&lt;0.14</t>
  </si>
  <si>
    <t>N/A</t>
  </si>
  <si>
    <t>Values below detection are italicized and blue</t>
  </si>
  <si>
    <t>TIC</t>
  </si>
  <si>
    <t>TOC</t>
  </si>
  <si>
    <t>± 2σ</t>
  </si>
  <si>
    <t>(‰)</t>
  </si>
  <si>
    <r>
      <t>F</t>
    </r>
    <r>
      <rPr>
        <b/>
        <vertAlign val="superscript"/>
        <sz val="11"/>
        <color theme="1"/>
        <rFont val="Times New Roman"/>
        <family val="1"/>
      </rPr>
      <t>14</t>
    </r>
    <r>
      <rPr>
        <b/>
        <sz val="11"/>
        <color theme="1"/>
        <rFont val="Times New Roman"/>
        <family val="1"/>
      </rPr>
      <t>C</t>
    </r>
  </si>
  <si>
    <r>
      <rPr>
        <b/>
        <vertAlign val="superscript"/>
        <sz val="11"/>
        <color theme="1"/>
        <rFont val="Times New Roman"/>
        <family val="1"/>
      </rPr>
      <t>14</t>
    </r>
    <r>
      <rPr>
        <b/>
        <sz val="11"/>
        <color theme="1"/>
        <rFont val="Times New Roman"/>
        <family val="1"/>
      </rPr>
      <t>C yr BP</t>
    </r>
  </si>
  <si>
    <t>&lt;0.3</t>
  </si>
  <si>
    <t>NA</t>
  </si>
  <si>
    <t>FA</t>
  </si>
  <si>
    <r>
      <t>F</t>
    </r>
    <r>
      <rPr>
        <vertAlign val="superscript"/>
        <sz val="11"/>
        <color theme="1"/>
        <rFont val="Times New Roman"/>
        <family val="1"/>
      </rPr>
      <t>14</t>
    </r>
    <r>
      <rPr>
        <sz val="11"/>
        <color theme="1"/>
        <rFont val="Times New Roman"/>
        <family val="1"/>
      </rPr>
      <t>C = fraction modern carbon</t>
    </r>
  </si>
  <si>
    <t>FA = failed analysis</t>
  </si>
  <si>
    <t>NA = no analysis</t>
  </si>
  <si>
    <t>BLD = below limit of detection</t>
  </si>
  <si>
    <r>
      <rPr>
        <vertAlign val="superscript"/>
        <sz val="11"/>
        <color theme="1"/>
        <rFont val="Times New Roman"/>
        <family val="1"/>
      </rPr>
      <t>13</t>
    </r>
    <r>
      <rPr>
        <sz val="11"/>
        <color theme="1"/>
        <rFont val="Times New Roman"/>
        <family val="1"/>
      </rPr>
      <t>C/</t>
    </r>
    <r>
      <rPr>
        <vertAlign val="superscript"/>
        <sz val="11"/>
        <color theme="1"/>
        <rFont val="Times New Roman"/>
        <family val="1"/>
      </rPr>
      <t>12</t>
    </r>
    <r>
      <rPr>
        <sz val="11"/>
        <color theme="1"/>
        <rFont val="Times New Roman"/>
        <family val="1"/>
      </rPr>
      <t>C results are normalized to Vienna Pee Dee Belemnite (VPBD) for reporting δ</t>
    </r>
    <r>
      <rPr>
        <vertAlign val="superscript"/>
        <sz val="11"/>
        <color theme="1"/>
        <rFont val="Times New Roman"/>
        <family val="1"/>
      </rPr>
      <t>13</t>
    </r>
    <r>
      <rPr>
        <sz val="11"/>
        <color theme="1"/>
        <rFont val="Times New Roman"/>
        <family val="1"/>
      </rPr>
      <t>C</t>
    </r>
  </si>
  <si>
    <t>Analytical precision (2σ) of TIC and TOC concentrations are ± 0.5(ppm)</t>
  </si>
  <si>
    <r>
      <t xml:space="preserve">Analytical precision (2σ) of </t>
    </r>
    <r>
      <rPr>
        <vertAlign val="superscript"/>
        <sz val="11"/>
        <color theme="1"/>
        <rFont val="Times New Roman"/>
        <family val="1"/>
      </rPr>
      <t>δ</t>
    </r>
    <r>
      <rPr>
        <sz val="11"/>
        <color theme="1"/>
        <rFont val="Times New Roman"/>
        <family val="1"/>
      </rPr>
      <t>13C is ± 0.2‰</t>
    </r>
  </si>
  <si>
    <t>NP</t>
  </si>
  <si>
    <t>Pond2 Pond</t>
  </si>
  <si>
    <t>Pond2 PondD</t>
  </si>
  <si>
    <t>Sample ID's ending with 'R' are laboratory replicates</t>
  </si>
  <si>
    <r>
      <t>δ</t>
    </r>
    <r>
      <rPr>
        <b/>
        <vertAlign val="superscript"/>
        <sz val="11"/>
        <color theme="1"/>
        <rFont val="Times New Roman"/>
        <family val="1"/>
      </rPr>
      <t>18</t>
    </r>
    <r>
      <rPr>
        <b/>
        <sz val="11"/>
        <color theme="1"/>
        <rFont val="Times New Roman"/>
        <family val="1"/>
      </rPr>
      <t>O-NO</t>
    </r>
    <r>
      <rPr>
        <b/>
        <vertAlign val="subscript"/>
        <sz val="11"/>
        <color theme="1"/>
        <rFont val="Times New Roman"/>
        <family val="1"/>
      </rPr>
      <t>3 vsmow</t>
    </r>
  </si>
  <si>
    <r>
      <t>δ</t>
    </r>
    <r>
      <rPr>
        <b/>
        <vertAlign val="superscript"/>
        <sz val="11"/>
        <color theme="1"/>
        <rFont val="Times New Roman"/>
        <family val="1"/>
      </rPr>
      <t>15</t>
    </r>
    <r>
      <rPr>
        <b/>
        <sz val="11"/>
        <color theme="1"/>
        <rFont val="Times New Roman"/>
        <family val="1"/>
      </rPr>
      <t>N-NO</t>
    </r>
    <r>
      <rPr>
        <b/>
        <vertAlign val="subscript"/>
        <sz val="11"/>
        <color theme="1"/>
        <rFont val="Times New Roman"/>
        <family val="1"/>
      </rPr>
      <t>3 air</t>
    </r>
  </si>
  <si>
    <t>Pond BurevestnikseeR</t>
  </si>
  <si>
    <r>
      <rPr>
        <vertAlign val="superscript"/>
        <sz val="11"/>
        <color theme="1"/>
        <rFont val="Times New Roman"/>
        <family val="1"/>
      </rPr>
      <t>18</t>
    </r>
    <r>
      <rPr>
        <sz val="11"/>
        <color theme="1"/>
        <rFont val="Times New Roman"/>
        <family val="1"/>
      </rPr>
      <t>O/</t>
    </r>
    <r>
      <rPr>
        <vertAlign val="superscript"/>
        <sz val="11"/>
        <color theme="1"/>
        <rFont val="Times New Roman"/>
        <family val="1"/>
      </rPr>
      <t>16</t>
    </r>
    <r>
      <rPr>
        <sz val="11"/>
        <color theme="1"/>
        <rFont val="Times New Roman"/>
        <family val="1"/>
      </rPr>
      <t>O results are normalized to Vienna Standard Mean Ocean Water (VSMOW) for reporting δ</t>
    </r>
    <r>
      <rPr>
        <vertAlign val="superscript"/>
        <sz val="11"/>
        <color theme="1"/>
        <rFont val="Times New Roman"/>
        <family val="1"/>
      </rPr>
      <t>18</t>
    </r>
    <r>
      <rPr>
        <sz val="11"/>
        <color theme="1"/>
        <rFont val="Times New Roman"/>
        <family val="1"/>
      </rPr>
      <t>O</t>
    </r>
  </si>
  <si>
    <r>
      <rPr>
        <vertAlign val="superscript"/>
        <sz val="11"/>
        <color theme="1"/>
        <rFont val="Times New Roman"/>
        <family val="1"/>
      </rPr>
      <t>15</t>
    </r>
    <r>
      <rPr>
        <sz val="11"/>
        <color theme="1"/>
        <rFont val="Times New Roman"/>
        <family val="1"/>
      </rPr>
      <t>N/</t>
    </r>
    <r>
      <rPr>
        <vertAlign val="superscript"/>
        <sz val="11"/>
        <color theme="1"/>
        <rFont val="Times New Roman"/>
        <family val="1"/>
      </rPr>
      <t>14</t>
    </r>
    <r>
      <rPr>
        <sz val="11"/>
        <color theme="1"/>
        <rFont val="Times New Roman"/>
        <family val="1"/>
      </rPr>
      <t>N results are normalized to air for reporting δ</t>
    </r>
    <r>
      <rPr>
        <vertAlign val="superscript"/>
        <sz val="11"/>
        <color theme="1"/>
        <rFont val="Times New Roman"/>
        <family val="1"/>
      </rPr>
      <t>15</t>
    </r>
    <r>
      <rPr>
        <sz val="11"/>
        <color theme="1"/>
        <rFont val="Times New Roman"/>
        <family val="1"/>
      </rPr>
      <t>N</t>
    </r>
  </si>
  <si>
    <t>Weight of Water Used (g)</t>
  </si>
  <si>
    <t>Mass of Iodide Carrier Added (mg)</t>
  </si>
  <si>
    <t>Ratio</t>
  </si>
  <si>
    <t xml:space="preserve">Concentration </t>
  </si>
  <si>
    <t>&lt;0.8</t>
  </si>
  <si>
    <t>TU = Tritium Units where 1TU = 0.11919 Bq/L</t>
  </si>
  <si>
    <t>C3-1</t>
  </si>
  <si>
    <t>C3-2</t>
  </si>
  <si>
    <t>C3-3</t>
  </si>
  <si>
    <t>C3-4</t>
  </si>
  <si>
    <t>C3-5</t>
  </si>
  <si>
    <t>C3-6</t>
  </si>
  <si>
    <t>C3-7</t>
  </si>
  <si>
    <t>C3-8</t>
  </si>
  <si>
    <t>C3-9</t>
  </si>
  <si>
    <t>C3-10</t>
  </si>
  <si>
    <t>C3-11</t>
  </si>
  <si>
    <t>C3-12</t>
  </si>
  <si>
    <t>C3-13</t>
  </si>
  <si>
    <t>C3-14</t>
  </si>
  <si>
    <t>C3-15</t>
  </si>
  <si>
    <t>C3-16</t>
  </si>
  <si>
    <t>C3-17</t>
  </si>
  <si>
    <t>C3-18</t>
  </si>
  <si>
    <t>C3-19</t>
  </si>
  <si>
    <t>C3-20</t>
  </si>
  <si>
    <t>C3-21</t>
  </si>
  <si>
    <t>C3-22</t>
  </si>
  <si>
    <t>C3-23</t>
  </si>
  <si>
    <t>C3-24</t>
  </si>
  <si>
    <t>C3-25</t>
  </si>
  <si>
    <t>C3-26</t>
  </si>
  <si>
    <t>C3-27</t>
  </si>
  <si>
    <t>C3-28</t>
  </si>
  <si>
    <t>C3-30</t>
  </si>
  <si>
    <t>C3-29</t>
  </si>
  <si>
    <t>C3-40</t>
  </si>
  <si>
    <t>C3-49</t>
  </si>
  <si>
    <t>C3-31</t>
  </si>
  <si>
    <t>C3-32</t>
  </si>
  <si>
    <t>C3-33</t>
  </si>
  <si>
    <t>C3-34</t>
  </si>
  <si>
    <t>C3-35</t>
  </si>
  <si>
    <t>C3-36</t>
  </si>
  <si>
    <t>C3-37</t>
  </si>
  <si>
    <t>C3-38</t>
  </si>
  <si>
    <t>C3-39</t>
  </si>
  <si>
    <t>C3-41</t>
  </si>
  <si>
    <t>C3-42</t>
  </si>
  <si>
    <t>C3-43</t>
  </si>
  <si>
    <t>C3-44</t>
  </si>
  <si>
    <t>C3-45</t>
  </si>
  <si>
    <t>C3-46</t>
  </si>
  <si>
    <t>C3-47</t>
  </si>
  <si>
    <t>C3-48</t>
  </si>
  <si>
    <t>C3-50</t>
  </si>
  <si>
    <t>C3-51</t>
  </si>
  <si>
    <t>C3-52</t>
  </si>
  <si>
    <t xml:space="preserve">Sample ID's ending with 'R' are laboratory replicates </t>
  </si>
  <si>
    <t>NP = no/insufficient precipitate</t>
  </si>
  <si>
    <t>NaI Blank Average (n=3)</t>
  </si>
  <si>
    <t>Total Iodine  Concentration (ppb)</t>
  </si>
  <si>
    <t>&lt;750</t>
  </si>
  <si>
    <t>Error</t>
  </si>
  <si>
    <t xml:space="preserve">Error </t>
  </si>
  <si>
    <t>NB-5</t>
  </si>
  <si>
    <t>NB-10</t>
  </si>
  <si>
    <t>NB-20</t>
  </si>
  <si>
    <t>NB-30</t>
  </si>
  <si>
    <t>NB-40</t>
  </si>
  <si>
    <t>NB-50</t>
  </si>
  <si>
    <t>NB-50D</t>
  </si>
  <si>
    <t>NB-60</t>
  </si>
  <si>
    <t>NB-70</t>
  </si>
  <si>
    <t>NB-80</t>
  </si>
  <si>
    <t>NB-90</t>
  </si>
  <si>
    <t>NB-100</t>
  </si>
  <si>
    <t>NB-110</t>
  </si>
  <si>
    <t>NB-120</t>
  </si>
  <si>
    <t>NB-130</t>
  </si>
  <si>
    <t>NB-140</t>
  </si>
  <si>
    <t>NB-145</t>
  </si>
  <si>
    <t>NB-150</t>
  </si>
  <si>
    <t>NB-155</t>
  </si>
  <si>
    <t>North Basin Profile</t>
  </si>
  <si>
    <t>South Basin Profile</t>
  </si>
  <si>
    <r>
      <rPr>
        <vertAlign val="superscript"/>
        <sz val="11"/>
        <color theme="1"/>
        <rFont val="Times New Roman"/>
        <family val="1"/>
      </rPr>
      <t>*</t>
    </r>
    <r>
      <rPr>
        <sz val="11"/>
        <color theme="1"/>
        <rFont val="Times New Roman"/>
        <family val="1"/>
      </rPr>
      <t>Two samples composited to extract sufficient carbon for analysis</t>
    </r>
  </si>
  <si>
    <t>*6906</t>
  </si>
  <si>
    <t>*4734</t>
  </si>
  <si>
    <t>SB-5</t>
  </si>
  <si>
    <t>SB-10</t>
  </si>
  <si>
    <t>SB-20</t>
  </si>
  <si>
    <t>SB-30</t>
  </si>
  <si>
    <t>SB-40</t>
  </si>
  <si>
    <t>SB-50</t>
  </si>
  <si>
    <t>SB-50D</t>
  </si>
  <si>
    <t>SB-60</t>
  </si>
  <si>
    <t>SB-65</t>
  </si>
  <si>
    <t>SB-70</t>
  </si>
  <si>
    <t>SB-75</t>
  </si>
  <si>
    <t>SB-80</t>
  </si>
  <si>
    <t>SB-80D</t>
  </si>
  <si>
    <t>SB-85</t>
  </si>
  <si>
    <t>SB-90</t>
  </si>
  <si>
    <t>SB-95</t>
  </si>
  <si>
    <t>SB-80R</t>
  </si>
  <si>
    <t>SB-85R</t>
  </si>
  <si>
    <t>NB-80D</t>
  </si>
  <si>
    <t>NB-40D</t>
  </si>
  <si>
    <t>NB-120R</t>
  </si>
  <si>
    <t>NB-40R</t>
  </si>
  <si>
    <t>Sample Depth</t>
  </si>
  <si>
    <t>Sample Type</t>
  </si>
  <si>
    <t>Wet Weight</t>
  </si>
  <si>
    <t>Dry Weight</t>
  </si>
  <si>
    <t xml:space="preserve">Water Content </t>
  </si>
  <si>
    <t xml:space="preserve">Measured Organic Carbon </t>
  </si>
  <si>
    <t>mm</t>
  </si>
  <si>
    <t>C1-1</t>
  </si>
  <si>
    <t>C1-2</t>
  </si>
  <si>
    <t>C1-3</t>
  </si>
  <si>
    <t>C1-4</t>
  </si>
  <si>
    <t>C1-5</t>
  </si>
  <si>
    <t>C1-6</t>
  </si>
  <si>
    <t>C1-7</t>
  </si>
  <si>
    <t>C1-8</t>
  </si>
  <si>
    <t>C1-9</t>
  </si>
  <si>
    <t>C1-10</t>
  </si>
  <si>
    <t>C1-11</t>
  </si>
  <si>
    <t>C1-12</t>
  </si>
  <si>
    <t>C1-13</t>
  </si>
  <si>
    <t>C1-14</t>
  </si>
  <si>
    <t>C1-15</t>
  </si>
  <si>
    <t>C1-16</t>
  </si>
  <si>
    <t>C1-17</t>
  </si>
  <si>
    <t>C1-18</t>
  </si>
  <si>
    <t>C1-19</t>
  </si>
  <si>
    <t>C1-20</t>
  </si>
  <si>
    <t>C1-21</t>
  </si>
  <si>
    <t>C1-22</t>
  </si>
  <si>
    <t>C1-23</t>
  </si>
  <si>
    <t>C1-24</t>
  </si>
  <si>
    <t>C1-25</t>
  </si>
  <si>
    <t>C1-26</t>
  </si>
  <si>
    <t>C1-27</t>
  </si>
  <si>
    <t>C1-28</t>
  </si>
  <si>
    <t>C1-29</t>
  </si>
  <si>
    <t>C1-30</t>
  </si>
  <si>
    <t>C1-31</t>
  </si>
  <si>
    <t>C1-32</t>
  </si>
  <si>
    <t>C1-33</t>
  </si>
  <si>
    <t>C1-34</t>
  </si>
  <si>
    <t>C1-35</t>
  </si>
  <si>
    <t>C1-36</t>
  </si>
  <si>
    <t>C1-37</t>
  </si>
  <si>
    <t>C1-38</t>
  </si>
  <si>
    <t>Sediment</t>
  </si>
  <si>
    <t>C1-39</t>
  </si>
  <si>
    <t>C1-40</t>
  </si>
  <si>
    <t>Sample not analyzed</t>
  </si>
  <si>
    <t>C1-41</t>
  </si>
  <si>
    <t>C1-42</t>
  </si>
  <si>
    <t>C1-43</t>
  </si>
  <si>
    <t>Laboratory Replicates</t>
  </si>
  <si>
    <t>C1-4R</t>
  </si>
  <si>
    <t>-</t>
  </si>
  <si>
    <t>C1-16R</t>
  </si>
  <si>
    <t>C1-30R</t>
  </si>
  <si>
    <t>C1-39R</t>
  </si>
  <si>
    <t>Measured Wet Weight</t>
  </si>
  <si>
    <t>Estimated Dry Weight</t>
  </si>
  <si>
    <t>Calculated Carbon Mass</t>
  </si>
  <si>
    <t>C2-1</t>
  </si>
  <si>
    <t>C2-2</t>
  </si>
  <si>
    <t>C2-3</t>
  </si>
  <si>
    <t>C2-4</t>
  </si>
  <si>
    <t>C2-5</t>
  </si>
  <si>
    <t>C2-6</t>
  </si>
  <si>
    <t>C2-7</t>
  </si>
  <si>
    <t>C2-8</t>
  </si>
  <si>
    <t>C2-9</t>
  </si>
  <si>
    <t>C2-10</t>
  </si>
  <si>
    <t>C2-11</t>
  </si>
  <si>
    <t>C2-12</t>
  </si>
  <si>
    <t>C2-13</t>
  </si>
  <si>
    <t>C2-14</t>
  </si>
  <si>
    <t>C2-15</t>
  </si>
  <si>
    <t>C2-16</t>
  </si>
  <si>
    <t>C2-17</t>
  </si>
  <si>
    <t>C2-18</t>
  </si>
  <si>
    <t>C2-19</t>
  </si>
  <si>
    <t>C2-20</t>
  </si>
  <si>
    <t>C2-21</t>
  </si>
  <si>
    <t>C2-22</t>
  </si>
  <si>
    <t>C2-23</t>
  </si>
  <si>
    <t>C2-24</t>
  </si>
  <si>
    <t>C2-25</t>
  </si>
  <si>
    <t>C2-26</t>
  </si>
  <si>
    <t>C2-27</t>
  </si>
  <si>
    <t>C2-28</t>
  </si>
  <si>
    <t>C2-29</t>
  </si>
  <si>
    <t>C2-30</t>
  </si>
  <si>
    <t>C2-31</t>
  </si>
  <si>
    <t>C2-32</t>
  </si>
  <si>
    <t>C2-33</t>
  </si>
  <si>
    <t>C2-34</t>
  </si>
  <si>
    <t>C2-35</t>
  </si>
  <si>
    <t>Grey cells are averages of the bounding samples. Select samples were used for alternate analyses and were not measured for org-C abundance</t>
  </si>
  <si>
    <t>Samples collected from a split core</t>
  </si>
  <si>
    <t>Dry weight estimated from wet weigh, assuming average water content from the other two cores (C1, C2): 54% for laminae samples, 27% for sediments</t>
  </si>
  <si>
    <t>ND</t>
  </si>
  <si>
    <t>ND = not measured, no data</t>
  </si>
  <si>
    <t>Al, C, K, Mg and Si measured by ICP-AES</t>
  </si>
  <si>
    <t>Ion chromotography errors  are  ± maximum (2σ) standard deviation of duplicate samples per analyte.</t>
  </si>
  <si>
    <t>&lt;0.010</t>
  </si>
  <si>
    <t>(%)</t>
  </si>
  <si>
    <t>RSD</t>
  </si>
  <si>
    <t>RSD is calculated and output by instrument from three measurements (n=3)</t>
  </si>
  <si>
    <t>ICP-AES errors are ± (2σ) standard deviation of three measurements by instrument (n=3)</t>
  </si>
  <si>
    <t>*0.4233</t>
  </si>
  <si>
    <t>*0.5547</t>
  </si>
  <si>
    <t>TIC = total inorganic carbon</t>
  </si>
  <si>
    <t>TOC = total organic carbon</t>
  </si>
  <si>
    <r>
      <t>δ</t>
    </r>
    <r>
      <rPr>
        <b/>
        <vertAlign val="superscript"/>
        <sz val="11"/>
        <color theme="1"/>
        <rFont val="Times New Roman"/>
        <family val="1"/>
      </rPr>
      <t>34</t>
    </r>
    <r>
      <rPr>
        <b/>
        <sz val="11"/>
        <color theme="1"/>
        <rFont val="Times New Roman"/>
        <family val="1"/>
      </rPr>
      <t>S</t>
    </r>
    <r>
      <rPr>
        <b/>
        <vertAlign val="subscript"/>
        <sz val="11"/>
        <color theme="1"/>
        <rFont val="Times New Roman"/>
        <family val="1"/>
      </rPr>
      <t>SO4</t>
    </r>
    <r>
      <rPr>
        <b/>
        <sz val="11"/>
        <color theme="1"/>
        <rFont val="Times New Roman"/>
        <family val="1"/>
      </rPr>
      <t xml:space="preserve"> VCPT</t>
    </r>
  </si>
  <si>
    <r>
      <t>δ</t>
    </r>
    <r>
      <rPr>
        <vertAlign val="superscript"/>
        <sz val="11"/>
        <color theme="1"/>
        <rFont val="Times New Roman"/>
        <family val="1"/>
      </rPr>
      <t>34</t>
    </r>
    <r>
      <rPr>
        <sz val="11"/>
        <color theme="1"/>
        <rFont val="Times New Roman"/>
        <family val="1"/>
      </rPr>
      <t>S-SO</t>
    </r>
    <r>
      <rPr>
        <vertAlign val="subscript"/>
        <sz val="11"/>
        <color theme="1"/>
        <rFont val="Times New Roman"/>
        <family val="1"/>
      </rPr>
      <t xml:space="preserve">4 </t>
    </r>
    <r>
      <rPr>
        <sz val="11"/>
        <color theme="1"/>
        <rFont val="Times New Roman"/>
        <family val="1"/>
      </rPr>
      <t>measured from barite precipitate</t>
    </r>
  </si>
  <si>
    <r>
      <t>δ</t>
    </r>
    <r>
      <rPr>
        <vertAlign val="superscript"/>
        <sz val="11"/>
        <color theme="1"/>
        <rFont val="Times New Roman"/>
        <family val="1"/>
      </rPr>
      <t>34</t>
    </r>
    <r>
      <rPr>
        <sz val="11"/>
        <color theme="1"/>
        <rFont val="Times New Roman"/>
        <family val="1"/>
      </rPr>
      <t>S-Sulfide measured from Zn-sulfide precipitate</t>
    </r>
  </si>
  <si>
    <r>
      <rPr>
        <vertAlign val="superscript"/>
        <sz val="11"/>
        <color theme="1"/>
        <rFont val="Times New Roman"/>
        <family val="1"/>
      </rPr>
      <t>34</t>
    </r>
    <r>
      <rPr>
        <sz val="11"/>
        <color theme="1"/>
        <rFont val="Times New Roman"/>
        <family val="1"/>
      </rPr>
      <t>S/</t>
    </r>
    <r>
      <rPr>
        <vertAlign val="superscript"/>
        <sz val="11"/>
        <color theme="1"/>
        <rFont val="Times New Roman"/>
        <family val="1"/>
      </rPr>
      <t>32</t>
    </r>
    <r>
      <rPr>
        <sz val="11"/>
        <color theme="1"/>
        <rFont val="Times New Roman"/>
        <family val="1"/>
      </rPr>
      <t>S is normalized to Vienna-Canyon Diablo Troilite (VCTB) for reporting δ</t>
    </r>
    <r>
      <rPr>
        <vertAlign val="superscript"/>
        <sz val="11"/>
        <color theme="1"/>
        <rFont val="Times New Roman"/>
        <family val="1"/>
      </rPr>
      <t>34</t>
    </r>
    <r>
      <rPr>
        <sz val="11"/>
        <color theme="1"/>
        <rFont val="Times New Roman"/>
        <family val="1"/>
      </rPr>
      <t>S</t>
    </r>
  </si>
  <si>
    <r>
      <t>Analytical precision (2σ) of δ</t>
    </r>
    <r>
      <rPr>
        <vertAlign val="superscript"/>
        <sz val="11"/>
        <color theme="1"/>
        <rFont val="Times New Roman"/>
        <family val="1"/>
      </rPr>
      <t>34</t>
    </r>
    <r>
      <rPr>
        <sz val="11"/>
        <color theme="1"/>
        <rFont val="Times New Roman"/>
        <family val="1"/>
      </rPr>
      <t>S is ± 0.2‰</t>
    </r>
  </si>
  <si>
    <t>Microbial Mats</t>
  </si>
  <si>
    <t>(g)</t>
  </si>
  <si>
    <t>(wt %)</t>
  </si>
  <si>
    <t>Samples collected from split core</t>
  </si>
  <si>
    <r>
      <rPr>
        <vertAlign val="superscript"/>
        <sz val="11"/>
        <color theme="1"/>
        <rFont val="Times New Roman"/>
        <family val="1"/>
      </rPr>
      <t>13</t>
    </r>
    <r>
      <rPr>
        <sz val="11"/>
        <color theme="1"/>
        <rFont val="Times New Roman"/>
        <family val="1"/>
      </rPr>
      <t>C/</t>
    </r>
    <r>
      <rPr>
        <vertAlign val="superscript"/>
        <sz val="11"/>
        <color theme="1"/>
        <rFont val="Times New Roman"/>
        <family val="1"/>
      </rPr>
      <t>12</t>
    </r>
    <r>
      <rPr>
        <sz val="11"/>
        <color theme="1"/>
        <rFont val="Times New Roman"/>
        <family val="1"/>
      </rPr>
      <t>C results are normalized to Vienna Pee Dee Belemnite (VPBD) for reporting δ</t>
    </r>
    <r>
      <rPr>
        <vertAlign val="superscript"/>
        <sz val="11"/>
        <color theme="1"/>
        <rFont val="Times New Roman"/>
        <family val="1"/>
      </rPr>
      <t>13</t>
    </r>
    <r>
      <rPr>
        <sz val="11"/>
        <color theme="1"/>
        <rFont val="Times New Roman"/>
        <family val="1"/>
      </rPr>
      <t>C of organic carbon</t>
    </r>
  </si>
  <si>
    <t>Calculated Organic Carbon Mass</t>
  </si>
  <si>
    <t>C2-3R</t>
  </si>
  <si>
    <t>C2-17R</t>
  </si>
  <si>
    <t>C2-34R</t>
  </si>
  <si>
    <t xml:space="preserve">Total  Nitrogen </t>
  </si>
  <si>
    <t>C3-4R</t>
  </si>
  <si>
    <t>C3-17R</t>
  </si>
  <si>
    <t>C3-27R</t>
  </si>
  <si>
    <t>C3-38R</t>
  </si>
  <si>
    <t>C3-48R</t>
  </si>
  <si>
    <r>
      <t xml:space="preserve"> δ</t>
    </r>
    <r>
      <rPr>
        <b/>
        <vertAlign val="superscript"/>
        <sz val="11"/>
        <color theme="1"/>
        <rFont val="Times New Roman"/>
        <family val="1"/>
      </rPr>
      <t>15</t>
    </r>
    <r>
      <rPr>
        <b/>
        <sz val="11"/>
        <color theme="1"/>
        <rFont val="Times New Roman"/>
        <family val="1"/>
      </rPr>
      <t>N AIR</t>
    </r>
  </si>
  <si>
    <t>C3-3R</t>
  </si>
  <si>
    <t>C3-16R</t>
  </si>
  <si>
    <t>C3-26R</t>
  </si>
  <si>
    <t>C3-37R</t>
  </si>
  <si>
    <t>C3-50R</t>
  </si>
  <si>
    <r>
      <t>Calculated</t>
    </r>
    <r>
      <rPr>
        <b/>
        <vertAlign val="superscript"/>
        <sz val="11"/>
        <color theme="1"/>
        <rFont val="Times New Roman"/>
        <family val="1"/>
      </rPr>
      <t xml:space="preserve"> 129</t>
    </r>
    <r>
      <rPr>
        <b/>
        <sz val="11"/>
        <color theme="1"/>
        <rFont val="Times New Roman"/>
        <family val="1"/>
      </rPr>
      <t xml:space="preserve">I (atoms/g) </t>
    </r>
  </si>
  <si>
    <r>
      <t>*</t>
    </r>
    <r>
      <rPr>
        <sz val="11"/>
        <color theme="1"/>
        <rFont val="Times New Roman"/>
        <family val="1"/>
      </rPr>
      <t xml:space="preserve"> 129I/127I Ratio Measured includes both sample and carrier added</t>
    </r>
  </si>
  <si>
    <t>** Calculated value without carrier</t>
  </si>
  <si>
    <t>Total iodine concentration measured by ICP-MS. Analytical uncertainty of 5% is based on maximum instrument RSD (n=3) of run</t>
  </si>
  <si>
    <t>Depth (mm)</t>
  </si>
  <si>
    <t>Sample Material</t>
  </si>
  <si>
    <r>
      <t>14</t>
    </r>
    <r>
      <rPr>
        <b/>
        <sz val="11"/>
        <color rgb="FF000000"/>
        <rFont val="Times New Roman"/>
        <family val="1"/>
      </rPr>
      <t>C yr BP</t>
    </r>
  </si>
  <si>
    <r>
      <t>F</t>
    </r>
    <r>
      <rPr>
        <b/>
        <vertAlign val="superscript"/>
        <sz val="11"/>
        <color rgb="FF000000"/>
        <rFont val="Times New Roman"/>
        <family val="1"/>
      </rPr>
      <t>14</t>
    </r>
    <r>
      <rPr>
        <b/>
        <sz val="11"/>
        <color rgb="FF000000"/>
        <rFont val="Times New Roman"/>
        <family val="1"/>
      </rPr>
      <t>C</t>
    </r>
  </si>
  <si>
    <t>Core 2</t>
  </si>
  <si>
    <t>C2–1</t>
  </si>
  <si>
    <t>C2–5</t>
  </si>
  <si>
    <t>C2–8</t>
  </si>
  <si>
    <t>C2–9</t>
  </si>
  <si>
    <t>C2–12</t>
  </si>
  <si>
    <t>C2–19</t>
  </si>
  <si>
    <t>C2–24</t>
  </si>
  <si>
    <t>C2–29</t>
  </si>
  <si>
    <t>C2–30</t>
  </si>
  <si>
    <t>Core 3</t>
  </si>
  <si>
    <t>C3–1</t>
  </si>
  <si>
    <t>C3–2</t>
  </si>
  <si>
    <t>C3–8</t>
  </si>
  <si>
    <t>C3–10</t>
  </si>
  <si>
    <t>C3–13</t>
  </si>
  <si>
    <t>C3–20</t>
  </si>
  <si>
    <t>C3–30</t>
  </si>
  <si>
    <t>C3–40</t>
  </si>
  <si>
    <t>C3–49</t>
  </si>
  <si>
    <t>Sediments</t>
  </si>
  <si>
    <r>
      <t>F</t>
    </r>
    <r>
      <rPr>
        <vertAlign val="superscript"/>
        <sz val="11"/>
        <color rgb="FF000000"/>
        <rFont val="Times New Roman"/>
        <family val="1"/>
      </rPr>
      <t>14</t>
    </r>
    <r>
      <rPr>
        <sz val="11"/>
        <color rgb="FF000000"/>
        <rFont val="Times New Roman"/>
        <family val="1"/>
      </rPr>
      <t>C = fraction modern carbon</t>
    </r>
  </si>
  <si>
    <t>Ca</t>
  </si>
  <si>
    <t>K</t>
  </si>
  <si>
    <t>Mg</t>
  </si>
  <si>
    <t>Na</t>
  </si>
  <si>
    <t>Cl</t>
  </si>
  <si>
    <t>NB-75</t>
  </si>
  <si>
    <r>
      <t>SO</t>
    </r>
    <r>
      <rPr>
        <vertAlign val="subscript"/>
        <sz val="11"/>
        <color theme="1"/>
        <rFont val="Times New Roman"/>
        <family val="1"/>
      </rPr>
      <t>4</t>
    </r>
  </si>
  <si>
    <r>
      <t>NO</t>
    </r>
    <r>
      <rPr>
        <vertAlign val="subscript"/>
        <sz val="11"/>
        <color theme="1"/>
        <rFont val="Times New Roman"/>
        <family val="1"/>
      </rPr>
      <t>3</t>
    </r>
  </si>
  <si>
    <r>
      <t>Br and I measured by ICP-MS in basic  (NH</t>
    </r>
    <r>
      <rPr>
        <vertAlign val="subscript"/>
        <sz val="11"/>
        <color theme="1"/>
        <rFont val="Times New Roman"/>
        <family val="1"/>
      </rPr>
      <t>4</t>
    </r>
    <r>
      <rPr>
        <sz val="11"/>
        <color theme="1"/>
        <rFont val="Times New Roman"/>
        <family val="1"/>
      </rPr>
      <t>) solution</t>
    </r>
  </si>
  <si>
    <t>Ba, Ca, Fe, K, Mg, Na and Sr measured by ICP-AES</t>
  </si>
  <si>
    <t xml:space="preserve">Samples measured by the University of Ottawa Geochemistry Laboratory (May 2018) </t>
  </si>
  <si>
    <t>Samples collected during 2016 expedition (Nov-Dec) by Benoit Faucher and Denis Lacelle (University of Ottawa)</t>
  </si>
  <si>
    <t>Conductivity</t>
  </si>
  <si>
    <t>Pressure</t>
  </si>
  <si>
    <t>PAR</t>
  </si>
  <si>
    <t>Salinity</t>
  </si>
  <si>
    <t>Temperature</t>
  </si>
  <si>
    <t>Sea Pressure</t>
  </si>
  <si>
    <t>Specific Conductivity</t>
  </si>
  <si>
    <t>(mS/cm)</t>
  </si>
  <si>
    <t>(°C)</t>
  </si>
  <si>
    <t>(dbar)</t>
  </si>
  <si>
    <t>(µMol/m²/s)</t>
  </si>
  <si>
    <t>(PSU)</t>
  </si>
  <si>
    <t>(µS/cm)</t>
  </si>
  <si>
    <t>Instrument: RBR Concerto</t>
  </si>
  <si>
    <t>Location: Pond Burevestniksee</t>
  </si>
  <si>
    <t>Date / Time</t>
  </si>
  <si>
    <t>&lt;0.01</t>
  </si>
  <si>
    <t xml:space="preserve">pH </t>
  </si>
  <si>
    <t>ORP</t>
  </si>
  <si>
    <t>LDO%</t>
  </si>
  <si>
    <t xml:space="preserve">LDO </t>
  </si>
  <si>
    <t xml:space="preserve">Chlorophyll </t>
  </si>
  <si>
    <t>(mV)</t>
  </si>
  <si>
    <t>(g/L)</t>
  </si>
  <si>
    <t>(% Saturation)</t>
  </si>
  <si>
    <t>(mg/L)</t>
  </si>
  <si>
    <t>(µg/L)</t>
  </si>
  <si>
    <t>Instrument: YSI 6600</t>
  </si>
  <si>
    <t>TDS</t>
  </si>
  <si>
    <t>LDO = luminescent dissolved oxygen</t>
  </si>
  <si>
    <t>TDS = total dissolved solids</t>
  </si>
  <si>
    <t>Sp. Cond.</t>
  </si>
  <si>
    <t>Location: South Basin Hole (SB)</t>
  </si>
  <si>
    <t>Location: Pond 2</t>
  </si>
  <si>
    <t>ORP = oxidation-reduction potential</t>
  </si>
  <si>
    <t>Location: South Basin Hole</t>
  </si>
  <si>
    <t>Location: North Basin Hole (NB)</t>
  </si>
  <si>
    <r>
      <t xml:space="preserve">Analytical uncertaintly of ICP-AES  is </t>
    </r>
    <r>
      <rPr>
        <sz val="11"/>
        <color theme="1"/>
        <rFont val="Calibri"/>
        <family val="2"/>
      </rPr>
      <t>≤</t>
    </r>
    <r>
      <rPr>
        <sz val="11"/>
        <color theme="1"/>
        <rFont val="Times New Roman"/>
        <family val="1"/>
      </rPr>
      <t>13% RSD for Ba, Ca, Fe, K and Mg, and ≤19% RSD for Na</t>
    </r>
  </si>
  <si>
    <r>
      <t>Cl, SO</t>
    </r>
    <r>
      <rPr>
        <vertAlign val="subscript"/>
        <sz val="11"/>
        <color theme="1"/>
        <rFont val="Times New Roman"/>
        <family val="1"/>
      </rPr>
      <t>4</t>
    </r>
    <r>
      <rPr>
        <sz val="11"/>
        <color theme="1"/>
        <rFont val="Times New Roman"/>
        <family val="1"/>
      </rPr>
      <t xml:space="preserve"> and NO</t>
    </r>
    <r>
      <rPr>
        <vertAlign val="sub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 xml:space="preserve"> measured by ion chromotography (IC)</t>
    </r>
  </si>
  <si>
    <r>
      <t>Analytical uncertainty of IC is typically better than ± (2σ) 2 ppm for SO</t>
    </r>
    <r>
      <rPr>
        <vertAlign val="subscript"/>
        <sz val="11"/>
        <color theme="1"/>
        <rFont val="Times New Roman"/>
        <family val="1"/>
      </rPr>
      <t xml:space="preserve">4, </t>
    </r>
    <r>
      <rPr>
        <sz val="11"/>
        <color theme="1"/>
        <rFont val="Times New Roman"/>
        <family val="1"/>
      </rPr>
      <t xml:space="preserve"> ± (2σ) 0.1 ppm for Cl, and ± (2σ) 0.01 ppm for NO</t>
    </r>
    <r>
      <rPr>
        <vertAlign val="subscript"/>
        <sz val="11"/>
        <color theme="1"/>
        <rFont val="Times New Roman"/>
        <family val="1"/>
      </rPr>
      <t>3.</t>
    </r>
  </si>
  <si>
    <t>(TU)</t>
  </si>
  <si>
    <r>
      <rPr>
        <b/>
        <vertAlign val="superscript"/>
        <sz val="11"/>
        <color theme="1"/>
        <rFont val="Times New Roman"/>
        <family val="1"/>
      </rPr>
      <t>3</t>
    </r>
    <r>
      <rPr>
        <b/>
        <sz val="11"/>
        <color theme="1"/>
        <rFont val="Times New Roman"/>
        <family val="1"/>
      </rPr>
      <t>H</t>
    </r>
  </si>
  <si>
    <r>
      <t xml:space="preserve">Measured </t>
    </r>
    <r>
      <rPr>
        <b/>
        <vertAlign val="superscript"/>
        <sz val="11"/>
        <color theme="1"/>
        <rFont val="Times New Roman"/>
        <family val="1"/>
      </rPr>
      <t>129</t>
    </r>
    <r>
      <rPr>
        <b/>
        <sz val="11"/>
        <color theme="1"/>
        <rFont val="Times New Roman"/>
        <family val="1"/>
      </rPr>
      <t>I/</t>
    </r>
    <r>
      <rPr>
        <b/>
        <vertAlign val="superscript"/>
        <sz val="11"/>
        <color theme="1"/>
        <rFont val="Times New Roman"/>
        <family val="1"/>
      </rPr>
      <t>127</t>
    </r>
    <r>
      <rPr>
        <b/>
        <sz val="11"/>
        <color theme="1"/>
        <rFont val="Times New Roman"/>
        <family val="1"/>
      </rPr>
      <t>I Ratio (x10</t>
    </r>
    <r>
      <rPr>
        <b/>
        <vertAlign val="superscript"/>
        <sz val="11"/>
        <color theme="1"/>
        <rFont val="Times New Roman"/>
        <family val="1"/>
      </rPr>
      <t>-14</t>
    </r>
    <r>
      <rPr>
        <b/>
        <sz val="11"/>
        <color theme="1"/>
        <rFont val="Times New Roman"/>
        <family val="1"/>
      </rPr>
      <t>)</t>
    </r>
    <r>
      <rPr>
        <b/>
        <vertAlign val="superscript"/>
        <sz val="11"/>
        <color theme="1"/>
        <rFont val="Times New Roman"/>
        <family val="1"/>
      </rPr>
      <t>*</t>
    </r>
  </si>
  <si>
    <t>MM</t>
  </si>
  <si>
    <t>MM = Microbial Mat</t>
  </si>
  <si>
    <t xml:space="preserve"> Organic Carbon </t>
  </si>
  <si>
    <t>Measurements on organic carbon fraction</t>
  </si>
  <si>
    <t>Radiocarbon analysis of organic carbon fraction</t>
  </si>
  <si>
    <t>TDS not measured at NB location in 2017</t>
  </si>
  <si>
    <r>
      <t>δ</t>
    </r>
    <r>
      <rPr>
        <b/>
        <vertAlign val="superscript"/>
        <sz val="11"/>
        <color theme="1"/>
        <rFont val="Times New Roman"/>
        <family val="1"/>
      </rPr>
      <t>13</t>
    </r>
    <r>
      <rPr>
        <b/>
        <sz val="11"/>
        <color theme="1"/>
        <rFont val="Times New Roman"/>
        <family val="1"/>
      </rPr>
      <t>C VPBD</t>
    </r>
  </si>
  <si>
    <r>
      <rPr>
        <b/>
        <sz val="11"/>
        <rFont val="Calibri"/>
        <family val="2"/>
      </rPr>
      <t>δ</t>
    </r>
    <r>
      <rPr>
        <b/>
        <vertAlign val="superscript"/>
        <sz val="11"/>
        <rFont val="Times New Roman"/>
        <family val="1"/>
      </rPr>
      <t>13</t>
    </r>
    <r>
      <rPr>
        <b/>
        <sz val="11"/>
        <rFont val="Times New Roman"/>
        <family val="1"/>
      </rPr>
      <t xml:space="preserve">C </t>
    </r>
    <r>
      <rPr>
        <b/>
        <sz val="11"/>
        <rFont val="Times New Roman"/>
        <family val="2"/>
      </rPr>
      <t>VPBD</t>
    </r>
  </si>
  <si>
    <t>Total Inorganic Carbon</t>
  </si>
  <si>
    <t>Total Organic Carbon</t>
  </si>
  <si>
    <r>
      <t>Analytical precision of δ</t>
    </r>
    <r>
      <rPr>
        <vertAlign val="superscript"/>
        <sz val="11"/>
        <color theme="1"/>
        <rFont val="Times New Roman"/>
        <family val="1"/>
      </rPr>
      <t>18</t>
    </r>
    <r>
      <rPr>
        <sz val="11"/>
        <color theme="1"/>
        <rFont val="Times New Roman"/>
        <family val="1"/>
      </rPr>
      <t>O is ± (2σ) 1‰</t>
    </r>
  </si>
  <si>
    <r>
      <t>Analytical precision of δ</t>
    </r>
    <r>
      <rPr>
        <vertAlign val="superscript"/>
        <sz val="11"/>
        <color theme="1"/>
        <rFont val="Times New Roman"/>
        <family val="1"/>
      </rPr>
      <t>15</t>
    </r>
    <r>
      <rPr>
        <sz val="11"/>
        <color theme="1"/>
        <rFont val="Times New Roman"/>
        <family val="1"/>
      </rPr>
      <t>N is ± (2σ) 0.6‰</t>
    </r>
  </si>
  <si>
    <t>MM = microbial mats</t>
  </si>
  <si>
    <t>elementar Isotope Cube</t>
  </si>
  <si>
    <t>Vario EL Cube</t>
  </si>
  <si>
    <t xml:space="preserve">Total  Nitrogen (Acid Treated) </t>
  </si>
  <si>
    <t>Vario EL Cube + Delta Advantage</t>
  </si>
  <si>
    <t>Note: hide unnecessary columns and rows before PDF-ing for appendices</t>
  </si>
  <si>
    <r>
      <t>δ</t>
    </r>
    <r>
      <rPr>
        <b/>
        <vertAlign val="superscript"/>
        <sz val="11"/>
        <rFont val="Times New Roman"/>
        <family val="1"/>
      </rPr>
      <t>13</t>
    </r>
    <r>
      <rPr>
        <b/>
        <sz val="11"/>
        <rFont val="Times New Roman"/>
        <family val="1"/>
      </rPr>
      <t>C</t>
    </r>
    <r>
      <rPr>
        <b/>
        <vertAlign val="subscript"/>
        <sz val="11"/>
        <rFont val="Times New Roman"/>
        <family val="1"/>
      </rPr>
      <t xml:space="preserve">TIC </t>
    </r>
    <r>
      <rPr>
        <b/>
        <sz val="11"/>
        <rFont val="Times New Roman"/>
        <family val="1"/>
      </rPr>
      <t>VPBD</t>
    </r>
  </si>
  <si>
    <r>
      <t>δ</t>
    </r>
    <r>
      <rPr>
        <b/>
        <vertAlign val="superscript"/>
        <sz val="11"/>
        <rFont val="Times New Roman"/>
        <family val="1"/>
      </rPr>
      <t>13</t>
    </r>
    <r>
      <rPr>
        <b/>
        <sz val="11"/>
        <rFont val="Times New Roman"/>
        <family val="1"/>
      </rPr>
      <t>C</t>
    </r>
    <r>
      <rPr>
        <b/>
        <vertAlign val="subscript"/>
        <sz val="11"/>
        <rFont val="Times New Roman"/>
        <family val="1"/>
      </rPr>
      <t xml:space="preserve">TOC </t>
    </r>
    <r>
      <rPr>
        <b/>
        <sz val="11"/>
        <rFont val="Times New Roman"/>
        <family val="1"/>
      </rPr>
      <t>VPBD</t>
    </r>
  </si>
  <si>
    <r>
      <t>δ</t>
    </r>
    <r>
      <rPr>
        <b/>
        <vertAlign val="superscript"/>
        <sz val="11"/>
        <color theme="1"/>
        <rFont val="Times New Roman"/>
        <family val="1"/>
      </rPr>
      <t>34</t>
    </r>
    <r>
      <rPr>
        <b/>
        <sz val="11"/>
        <color theme="1"/>
        <rFont val="Times New Roman"/>
        <family val="1"/>
      </rPr>
      <t>S</t>
    </r>
    <r>
      <rPr>
        <b/>
        <vertAlign val="subscript"/>
        <sz val="11"/>
        <color theme="1"/>
        <rFont val="Times New Roman"/>
        <family val="1"/>
      </rPr>
      <t>Sulfide</t>
    </r>
    <r>
      <rPr>
        <b/>
        <sz val="11"/>
        <color theme="1"/>
        <rFont val="Times New Roman"/>
        <family val="1"/>
      </rPr>
      <t xml:space="preserve"> VCPT </t>
    </r>
  </si>
  <si>
    <t>Depth (m)</t>
  </si>
  <si>
    <r>
      <t>87</t>
    </r>
    <r>
      <rPr>
        <b/>
        <sz val="12"/>
        <color rgb="FF000000"/>
        <rFont val="Times New Roman"/>
        <family val="1"/>
      </rPr>
      <t>Sr/</t>
    </r>
    <r>
      <rPr>
        <b/>
        <vertAlign val="superscript"/>
        <sz val="12"/>
        <color rgb="FF000000"/>
        <rFont val="Times New Roman"/>
        <family val="1"/>
      </rPr>
      <t>86</t>
    </r>
    <r>
      <rPr>
        <b/>
        <sz val="12"/>
        <color rgb="FF000000"/>
        <rFont val="Times New Roman"/>
        <family val="1"/>
      </rPr>
      <t>Sr</t>
    </r>
  </si>
  <si>
    <t>North Basin</t>
  </si>
  <si>
    <t>NB–10</t>
  </si>
  <si>
    <t>NB–80</t>
  </si>
  <si>
    <t>NB–155</t>
  </si>
  <si>
    <t>South Basin</t>
  </si>
  <si>
    <t>SB–10</t>
  </si>
  <si>
    <t>SB–80</t>
  </si>
  <si>
    <t>SB–95</t>
  </si>
  <si>
    <t>Moraine Ponds</t>
  </si>
  <si>
    <t>Pond 2</t>
  </si>
  <si>
    <t>± SE</t>
  </si>
  <si>
    <t xml:space="preserve">Standard error (SE) = standard deviation/sqrt(n) where n=150 </t>
  </si>
  <si>
    <t>Pond Burevestniksee R</t>
  </si>
  <si>
    <t>MM = Microbial Mats</t>
  </si>
  <si>
    <r>
      <rPr>
        <vertAlign val="superscript"/>
        <sz val="11"/>
        <color theme="1"/>
        <rFont val="Times New Roman"/>
        <family val="1"/>
      </rPr>
      <t>14</t>
    </r>
    <r>
      <rPr>
        <sz val="11"/>
        <color theme="1"/>
        <rFont val="Times New Roman"/>
        <family val="1"/>
      </rPr>
      <t>C yr BP = radiocarbon age, years before 1950</t>
    </r>
  </si>
  <si>
    <r>
      <t>14</t>
    </r>
    <r>
      <rPr>
        <sz val="11"/>
        <color rgb="FF000000"/>
        <rFont val="Times New Roman"/>
        <family val="1"/>
      </rPr>
      <t>C yr BP = radiocarbon age, years before 1950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</si>
</sst>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164" formatCode="0.0"/>
    <numFmt numFmtId="165" formatCode="0.0000"/>
    <numFmt numFmtId="166" formatCode="0.000"/>
    <numFmt numFmtId="167" formatCode="yyyy\-mm\-dd\ hh:mm:ss.000"/>
    <numFmt numFmtId="168" formatCode="0.000000"/>
    <numFmt numFmtId="169" formatCode="0.00000"/>
    <numFmt numFmtId="170" formatCode="0.00000000"/>
    <numFmt numFmtId="171" formatCode="0.0000000"/>
  </numFmts>
  <fonts count="5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vertAlign val="subscript"/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name val="Times New Roman"/>
      <family val="2"/>
    </font>
    <font>
      <b/>
      <sz val="11"/>
      <name val="Calibri"/>
      <family val="2"/>
    </font>
    <font>
      <b/>
      <vertAlign val="superscript"/>
      <sz val="11"/>
      <name val="Times New Roman"/>
      <family val="1"/>
    </font>
    <font>
      <b/>
      <vertAlign val="subscript"/>
      <sz val="11"/>
      <name val="Times New Roman"/>
      <family val="1"/>
    </font>
    <font>
      <b/>
      <vertAlign val="superscript"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i/>
      <sz val="11"/>
      <color theme="1" tint="0.499984740745262"/>
      <name val="Times New Roman"/>
      <family val="1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0" tint="-0.499984740745262"/>
      <name val="Times New Roman"/>
      <family val="1"/>
    </font>
    <font>
      <i/>
      <sz val="11"/>
      <color theme="1"/>
      <name val="Times New Roman"/>
      <family val="1"/>
    </font>
    <font>
      <i/>
      <sz val="11"/>
      <name val="Times New Roman"/>
      <family val="1"/>
    </font>
    <font>
      <b/>
      <sz val="11"/>
      <color rgb="FF000000"/>
      <name val="Times New Roman"/>
      <family val="1"/>
    </font>
    <font>
      <b/>
      <vertAlign val="superscript"/>
      <sz val="11"/>
      <color rgb="FF000000"/>
      <name val="Times New Roman"/>
      <family val="1"/>
    </font>
    <font>
      <sz val="11"/>
      <color rgb="FF000000"/>
      <name val="Times New Roman"/>
      <family val="1"/>
    </font>
    <font>
      <vertAlign val="superscript"/>
      <sz val="11"/>
      <color rgb="FF000000"/>
      <name val="Times New Roman"/>
      <family val="1"/>
    </font>
    <font>
      <sz val="11"/>
      <color rgb="FFFF0000"/>
      <name val="Times New Roman"/>
      <family val="1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Calibri"/>
      <family val="2"/>
    </font>
    <font>
      <sz val="11"/>
      <color indexed="8"/>
      <name val="Calibri"/>
      <family val="2"/>
      <scheme val="minor"/>
    </font>
    <font>
      <b/>
      <sz val="11"/>
      <color rgb="FFFF0000"/>
      <name val="Times New Roman"/>
      <family val="1"/>
    </font>
    <font>
      <b/>
      <sz val="12"/>
      <color rgb="FF000000"/>
      <name val="Times New Roman"/>
      <family val="1"/>
    </font>
    <font>
      <b/>
      <vertAlign val="superscript"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3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</borders>
  <cellStyleXfs count="51">
    <xf numFmtId="0" fontId="0" fillId="0" borderId="0"/>
    <xf numFmtId="0" fontId="1" fillId="0" borderId="0"/>
    <xf numFmtId="9" fontId="16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" fillId="3" borderId="12" applyNumberFormat="0" applyFont="0" applyAlignment="0" applyProtection="0"/>
    <xf numFmtId="0" fontId="28" fillId="0" borderId="42" applyNumberFormat="0" applyFill="0" applyAlignment="0" applyProtection="0"/>
    <xf numFmtId="0" fontId="29" fillId="0" borderId="43" applyNumberFormat="0" applyFill="0" applyAlignment="0" applyProtection="0"/>
    <xf numFmtId="0" fontId="30" fillId="0" borderId="44" applyNumberFormat="0" applyFill="0" applyAlignment="0" applyProtection="0"/>
    <xf numFmtId="0" fontId="30" fillId="0" borderId="0" applyNumberFormat="0" applyFill="0" applyBorder="0" applyAlignment="0" applyProtection="0"/>
    <xf numFmtId="0" fontId="31" fillId="5" borderId="0" applyNumberFormat="0" applyBorder="0" applyAlignment="0" applyProtection="0"/>
    <xf numFmtId="0" fontId="32" fillId="6" borderId="0" applyNumberFormat="0" applyBorder="0" applyAlignment="0" applyProtection="0"/>
    <xf numFmtId="0" fontId="33" fillId="8" borderId="45" applyNumberFormat="0" applyAlignment="0" applyProtection="0"/>
    <xf numFmtId="0" fontId="34" fillId="9" borderId="46" applyNumberFormat="0" applyAlignment="0" applyProtection="0"/>
    <xf numFmtId="0" fontId="35" fillId="9" borderId="45" applyNumberFormat="0" applyAlignment="0" applyProtection="0"/>
    <xf numFmtId="0" fontId="36" fillId="0" borderId="47" applyNumberFormat="0" applyFill="0" applyAlignment="0" applyProtection="0"/>
    <xf numFmtId="0" fontId="37" fillId="10" borderId="48" applyNumberFormat="0" applyAlignment="0" applyProtection="0"/>
    <xf numFmtId="0" fontId="38" fillId="0" borderId="0" applyNumberFormat="0" applyFill="0" applyBorder="0" applyAlignment="0" applyProtection="0"/>
    <xf numFmtId="0" fontId="16" fillId="3" borderId="12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49" applyNumberFormat="0" applyFill="0" applyAlignment="0" applyProtection="0"/>
    <xf numFmtId="0" fontId="4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4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4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4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4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41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1" fillId="0" borderId="0"/>
    <xf numFmtId="44" fontId="16" fillId="0" borderId="0" applyFont="0" applyFill="0" applyBorder="0" applyAlignment="0" applyProtection="0"/>
    <xf numFmtId="0" fontId="42" fillId="7" borderId="0" applyNumberFormat="0" applyBorder="0" applyAlignment="0" applyProtection="0"/>
    <xf numFmtId="0" fontId="41" fillId="14" borderId="0" applyNumberFormat="0" applyBorder="0" applyAlignment="0" applyProtection="0"/>
    <xf numFmtId="0" fontId="41" fillId="18" borderId="0" applyNumberFormat="0" applyBorder="0" applyAlignment="0" applyProtection="0"/>
    <xf numFmtId="0" fontId="41" fillId="22" borderId="0" applyNumberFormat="0" applyBorder="0" applyAlignment="0" applyProtection="0"/>
    <xf numFmtId="0" fontId="41" fillId="26" borderId="0" applyNumberFormat="0" applyBorder="0" applyAlignment="0" applyProtection="0"/>
    <xf numFmtId="0" fontId="41" fillId="30" borderId="0" applyNumberFormat="0" applyBorder="0" applyAlignment="0" applyProtection="0"/>
    <xf numFmtId="0" fontId="41" fillId="34" borderId="0" applyNumberFormat="0" applyBorder="0" applyAlignment="0" applyProtection="0"/>
    <xf numFmtId="0" fontId="27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0" borderId="0"/>
  </cellStyleXfs>
  <cellXfs count="456">
    <xf numFmtId="0" fontId="0" fillId="0" borderId="0" xfId="0"/>
    <xf numFmtId="0" fontId="4" fillId="0" borderId="5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0" applyFont="1"/>
    <xf numFmtId="0" fontId="4" fillId="0" borderId="7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65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166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4" fillId="0" borderId="3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2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165" fontId="8" fillId="0" borderId="1" xfId="0" applyNumberFormat="1" applyFont="1" applyBorder="1" applyAlignment="1">
      <alignment horizontal="right"/>
    </xf>
    <xf numFmtId="166" fontId="8" fillId="0" borderId="1" xfId="0" applyNumberFormat="1" applyFont="1" applyBorder="1" applyAlignment="1">
      <alignment horizontal="right"/>
    </xf>
    <xf numFmtId="164" fontId="8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2" fontId="8" fillId="0" borderId="0" xfId="0" applyNumberFormat="1" applyFont="1" applyAlignment="1">
      <alignment horizontal="right"/>
    </xf>
    <xf numFmtId="0" fontId="8" fillId="0" borderId="0" xfId="0" applyFont="1"/>
    <xf numFmtId="0" fontId="7" fillId="0" borderId="6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7" fillId="0" borderId="2" xfId="0" applyFont="1" applyBorder="1"/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/>
    <xf numFmtId="164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0" xfId="3" applyFont="1"/>
    <xf numFmtId="2" fontId="3" fillId="0" borderId="0" xfId="3" applyNumberFormat="1" applyFont="1"/>
    <xf numFmtId="0" fontId="3" fillId="0" borderId="0" xfId="3" applyFont="1" applyAlignment="1">
      <alignment horizontal="center"/>
    </xf>
    <xf numFmtId="166" fontId="3" fillId="0" borderId="0" xfId="3" applyNumberFormat="1" applyFont="1"/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0" xfId="0" applyFont="1" applyFill="1"/>
    <xf numFmtId="0" fontId="4" fillId="0" borderId="5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right"/>
    </xf>
    <xf numFmtId="166" fontId="2" fillId="0" borderId="1" xfId="0" applyNumberFormat="1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165" fontId="2" fillId="0" borderId="0" xfId="0" applyNumberFormat="1" applyFont="1" applyFill="1"/>
    <xf numFmtId="1" fontId="2" fillId="0" borderId="0" xfId="0" applyNumberFormat="1" applyFont="1" applyFill="1" applyAlignment="1">
      <alignment horizontal="center"/>
    </xf>
    <xf numFmtId="165" fontId="2" fillId="0" borderId="0" xfId="0" applyNumberFormat="1" applyFont="1" applyFill="1" applyAlignment="1">
      <alignment horizontal="center"/>
    </xf>
    <xf numFmtId="0" fontId="2" fillId="0" borderId="5" xfId="0" applyFont="1" applyBorder="1" applyAlignment="1">
      <alignment horizontal="center"/>
    </xf>
    <xf numFmtId="165" fontId="2" fillId="0" borderId="5" xfId="0" applyNumberFormat="1" applyFont="1" applyBorder="1" applyAlignment="1">
      <alignment horizontal="right"/>
    </xf>
    <xf numFmtId="2" fontId="2" fillId="0" borderId="5" xfId="0" applyNumberFormat="1" applyFont="1" applyBorder="1" applyAlignment="1">
      <alignment horizontal="right"/>
    </xf>
    <xf numFmtId="166" fontId="2" fillId="0" borderId="5" xfId="0" applyNumberFormat="1" applyFont="1" applyBorder="1" applyAlignment="1">
      <alignment horizontal="right"/>
    </xf>
    <xf numFmtId="2" fontId="2" fillId="0" borderId="5" xfId="0" applyNumberFormat="1" applyFont="1" applyFill="1" applyBorder="1" applyAlignment="1">
      <alignment horizontal="right"/>
    </xf>
    <xf numFmtId="166" fontId="2" fillId="0" borderId="5" xfId="0" applyNumberFormat="1" applyFont="1" applyFill="1" applyBorder="1" applyAlignment="1">
      <alignment horizontal="right"/>
    </xf>
    <xf numFmtId="164" fontId="2" fillId="0" borderId="5" xfId="0" applyNumberFormat="1" applyFont="1" applyFill="1" applyBorder="1" applyAlignment="1">
      <alignment horizontal="right"/>
    </xf>
    <xf numFmtId="0" fontId="2" fillId="0" borderId="5" xfId="0" applyFont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0" fontId="2" fillId="0" borderId="7" xfId="0" applyFont="1" applyBorder="1" applyAlignment="1">
      <alignment horizontal="center"/>
    </xf>
    <xf numFmtId="165" fontId="2" fillId="0" borderId="7" xfId="0" applyNumberFormat="1" applyFont="1" applyBorder="1" applyAlignment="1">
      <alignment horizontal="right"/>
    </xf>
    <xf numFmtId="2" fontId="2" fillId="0" borderId="7" xfId="0" applyNumberFormat="1" applyFont="1" applyBorder="1" applyAlignment="1">
      <alignment horizontal="right"/>
    </xf>
    <xf numFmtId="166" fontId="2" fillId="0" borderId="7" xfId="0" applyNumberFormat="1" applyFont="1" applyBorder="1" applyAlignment="1">
      <alignment horizontal="right"/>
    </xf>
    <xf numFmtId="2" fontId="2" fillId="0" borderId="7" xfId="0" applyNumberFormat="1" applyFont="1" applyFill="1" applyBorder="1" applyAlignment="1">
      <alignment horizontal="right"/>
    </xf>
    <xf numFmtId="166" fontId="2" fillId="0" borderId="7" xfId="0" applyNumberFormat="1" applyFont="1" applyFill="1" applyBorder="1" applyAlignment="1">
      <alignment horizontal="right"/>
    </xf>
    <xf numFmtId="164" fontId="2" fillId="0" borderId="7" xfId="0" applyNumberFormat="1" applyFont="1" applyFill="1" applyBorder="1" applyAlignment="1">
      <alignment horizontal="right"/>
    </xf>
    <xf numFmtId="0" fontId="2" fillId="0" borderId="7" xfId="0" applyFont="1" applyBorder="1" applyAlignment="1">
      <alignment horizontal="right"/>
    </xf>
    <xf numFmtId="164" fontId="2" fillId="0" borderId="7" xfId="0" applyNumberFormat="1" applyFont="1" applyBorder="1" applyAlignment="1">
      <alignment horizontal="right"/>
    </xf>
    <xf numFmtId="0" fontId="2" fillId="0" borderId="5" xfId="0" applyFont="1" applyBorder="1"/>
    <xf numFmtId="0" fontId="2" fillId="0" borderId="7" xfId="0" applyFont="1" applyBorder="1"/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2" fillId="0" borderId="5" xfId="0" applyNumberFormat="1" applyFont="1" applyFill="1" applyBorder="1" applyAlignment="1">
      <alignment horizontal="center"/>
    </xf>
    <xf numFmtId="2" fontId="2" fillId="0" borderId="7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8" fillId="0" borderId="0" xfId="0" applyFont="1" applyBorder="1" applyAlignment="1"/>
    <xf numFmtId="0" fontId="8" fillId="0" borderId="0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9" xfId="0" applyFont="1" applyBorder="1"/>
    <xf numFmtId="0" fontId="4" fillId="0" borderId="20" xfId="0" applyFont="1" applyBorder="1" applyAlignment="1">
      <alignment horizontal="center"/>
    </xf>
    <xf numFmtId="0" fontId="2" fillId="0" borderId="21" xfId="0" applyFont="1" applyBorder="1"/>
    <xf numFmtId="164" fontId="2" fillId="0" borderId="22" xfId="0" applyNumberFormat="1" applyFont="1" applyBorder="1" applyAlignment="1">
      <alignment horizontal="center"/>
    </xf>
    <xf numFmtId="164" fontId="4" fillId="0" borderId="20" xfId="0" applyNumberFormat="1" applyFont="1" applyBorder="1" applyAlignment="1">
      <alignment horizontal="center"/>
    </xf>
    <xf numFmtId="0" fontId="2" fillId="0" borderId="23" xfId="0" applyFont="1" applyBorder="1"/>
    <xf numFmtId="0" fontId="2" fillId="0" borderId="24" xfId="0" applyFont="1" applyBorder="1" applyAlignment="1">
      <alignment horizontal="center"/>
    </xf>
    <xf numFmtId="164" fontId="2" fillId="0" borderId="24" xfId="0" applyNumberFormat="1" applyFont="1" applyBorder="1" applyAlignment="1">
      <alignment horizontal="center"/>
    </xf>
    <xf numFmtId="164" fontId="15" fillId="0" borderId="25" xfId="0" applyNumberFormat="1" applyFont="1" applyBorder="1" applyAlignment="1">
      <alignment horizontal="center"/>
    </xf>
    <xf numFmtId="0" fontId="4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1" fontId="2" fillId="0" borderId="1" xfId="3" applyNumberFormat="1" applyFont="1" applyBorder="1" applyAlignment="1">
      <alignment horizontal="center"/>
    </xf>
    <xf numFmtId="0" fontId="8" fillId="0" borderId="1" xfId="1" applyFont="1" applyBorder="1" applyAlignment="1">
      <alignment horizontal="left"/>
    </xf>
    <xf numFmtId="0" fontId="8" fillId="0" borderId="0" xfId="3" applyFont="1"/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7" fillId="0" borderId="5" xfId="3" applyFont="1" applyBorder="1" applyAlignment="1">
      <alignment horizontal="center" vertical="center" wrapText="1"/>
    </xf>
    <xf numFmtId="9" fontId="7" fillId="0" borderId="5" xfId="4" applyFont="1" applyBorder="1" applyAlignment="1">
      <alignment horizontal="center" vertical="center" wrapText="1"/>
    </xf>
    <xf numFmtId="2" fontId="7" fillId="0" borderId="5" xfId="3" applyNumberFormat="1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 wrapText="1"/>
    </xf>
    <xf numFmtId="0" fontId="7" fillId="0" borderId="7" xfId="3" applyFont="1" applyBorder="1" applyAlignment="1">
      <alignment horizontal="center" vertical="center"/>
    </xf>
    <xf numFmtId="9" fontId="7" fillId="0" borderId="7" xfId="4" applyFont="1" applyBorder="1" applyAlignment="1">
      <alignment horizontal="center" vertical="center"/>
    </xf>
    <xf numFmtId="2" fontId="7" fillId="0" borderId="7" xfId="3" applyNumberFormat="1" applyFont="1" applyBorder="1" applyAlignment="1">
      <alignment horizontal="center" vertical="center"/>
    </xf>
    <xf numFmtId="0" fontId="8" fillId="0" borderId="0" xfId="3" applyFont="1" applyAlignment="1">
      <alignment horizontal="center"/>
    </xf>
    <xf numFmtId="2" fontId="2" fillId="0" borderId="0" xfId="3" applyNumberFormat="1" applyFont="1" applyAlignment="1">
      <alignment horizontal="center"/>
    </xf>
    <xf numFmtId="0" fontId="2" fillId="0" borderId="1" xfId="3" applyFont="1" applyBorder="1" applyAlignment="1">
      <alignment horizontal="center"/>
    </xf>
    <xf numFmtId="166" fontId="2" fillId="0" borderId="1" xfId="3" applyNumberFormat="1" applyFont="1" applyBorder="1" applyAlignment="1">
      <alignment horizontal="center"/>
    </xf>
    <xf numFmtId="9" fontId="2" fillId="0" borderId="1" xfId="2" applyFont="1" applyBorder="1" applyAlignment="1">
      <alignment horizontal="center"/>
    </xf>
    <xf numFmtId="164" fontId="2" fillId="0" borderId="1" xfId="4" applyNumberFormat="1" applyFont="1" applyBorder="1" applyAlignment="1">
      <alignment horizontal="center"/>
    </xf>
    <xf numFmtId="166" fontId="2" fillId="0" borderId="1" xfId="4" applyNumberFormat="1" applyFont="1" applyBorder="1" applyAlignment="1">
      <alignment horizontal="center"/>
    </xf>
    <xf numFmtId="164" fontId="2" fillId="0" borderId="1" xfId="3" applyNumberFormat="1" applyFont="1" applyBorder="1" applyAlignment="1">
      <alignment horizontal="center"/>
    </xf>
    <xf numFmtId="0" fontId="8" fillId="0" borderId="1" xfId="3" quotePrefix="1" applyFont="1" applyBorder="1" applyAlignment="1">
      <alignment horizontal="center"/>
    </xf>
    <xf numFmtId="164" fontId="8" fillId="0" borderId="1" xfId="1" applyNumberFormat="1" applyFont="1" applyBorder="1" applyAlignment="1">
      <alignment horizontal="center"/>
    </xf>
    <xf numFmtId="164" fontId="8" fillId="0" borderId="1" xfId="1" applyNumberFormat="1" applyFont="1" applyFill="1" applyBorder="1" applyAlignment="1">
      <alignment horizontal="center"/>
    </xf>
    <xf numFmtId="2" fontId="3" fillId="0" borderId="0" xfId="3" applyNumberFormat="1" applyFont="1" applyAlignment="1">
      <alignment horizontal="center"/>
    </xf>
    <xf numFmtId="2" fontId="3" fillId="0" borderId="0" xfId="4" applyNumberFormat="1" applyFont="1" applyAlignment="1">
      <alignment horizontal="center"/>
    </xf>
    <xf numFmtId="9" fontId="3" fillId="0" borderId="0" xfId="4" applyFont="1" applyAlignment="1">
      <alignment horizontal="center"/>
    </xf>
    <xf numFmtId="0" fontId="7" fillId="0" borderId="5" xfId="3" applyFont="1" applyBorder="1" applyAlignment="1">
      <alignment horizontal="left" vertical="center"/>
    </xf>
    <xf numFmtId="0" fontId="7" fillId="0" borderId="7" xfId="3" applyFont="1" applyBorder="1" applyAlignment="1">
      <alignment horizontal="left" vertical="center"/>
    </xf>
    <xf numFmtId="0" fontId="2" fillId="0" borderId="1" xfId="3" applyFont="1" applyBorder="1" applyAlignment="1">
      <alignment horizontal="left"/>
    </xf>
    <xf numFmtId="0" fontId="3" fillId="0" borderId="0" xfId="3" applyFont="1" applyAlignment="1">
      <alignment horizontal="left"/>
    </xf>
    <xf numFmtId="1" fontId="8" fillId="0" borderId="1" xfId="3" applyNumberFormat="1" applyFont="1" applyBorder="1" applyAlignment="1">
      <alignment horizontal="center"/>
    </xf>
    <xf numFmtId="166" fontId="8" fillId="0" borderId="1" xfId="3" applyNumberFormat="1" applyFont="1" applyBorder="1" applyAlignment="1">
      <alignment horizontal="center"/>
    </xf>
    <xf numFmtId="9" fontId="8" fillId="0" borderId="1" xfId="4" applyFont="1" applyBorder="1" applyAlignment="1">
      <alignment horizontal="center"/>
    </xf>
    <xf numFmtId="164" fontId="8" fillId="0" borderId="1" xfId="3" applyNumberFormat="1" applyFont="1" applyBorder="1" applyAlignment="1">
      <alignment horizontal="center"/>
    </xf>
    <xf numFmtId="164" fontId="8" fillId="0" borderId="7" xfId="1" applyNumberFormat="1" applyFont="1" applyBorder="1" applyAlignment="1">
      <alignment horizontal="center"/>
    </xf>
    <xf numFmtId="0" fontId="21" fillId="0" borderId="1" xfId="3" quotePrefix="1" applyFont="1" applyBorder="1" applyAlignment="1">
      <alignment horizontal="center"/>
    </xf>
    <xf numFmtId="164" fontId="21" fillId="0" borderId="1" xfId="1" applyNumberFormat="1" applyFont="1" applyBorder="1" applyAlignment="1">
      <alignment horizontal="center"/>
    </xf>
    <xf numFmtId="9" fontId="7" fillId="0" borderId="0" xfId="4" applyFont="1" applyAlignment="1">
      <alignment horizontal="center"/>
    </xf>
    <xf numFmtId="2" fontId="8" fillId="0" borderId="0" xfId="3" applyNumberFormat="1" applyFont="1" applyAlignment="1">
      <alignment horizontal="center"/>
    </xf>
    <xf numFmtId="9" fontId="8" fillId="0" borderId="0" xfId="4" applyFont="1" applyAlignment="1">
      <alignment horizontal="center"/>
    </xf>
    <xf numFmtId="0" fontId="8" fillId="0" borderId="1" xfId="3" applyFont="1" applyBorder="1" applyAlignment="1">
      <alignment horizontal="center"/>
    </xf>
    <xf numFmtId="164" fontId="21" fillId="0" borderId="2" xfId="1" applyNumberFormat="1" applyFont="1" applyBorder="1" applyAlignment="1">
      <alignment horizontal="center"/>
    </xf>
    <xf numFmtId="164" fontId="21" fillId="0" borderId="3" xfId="1" applyNumberFormat="1" applyFont="1" applyBorder="1" applyAlignment="1">
      <alignment horizontal="center"/>
    </xf>
    <xf numFmtId="164" fontId="21" fillId="0" borderId="4" xfId="1" applyNumberFormat="1" applyFont="1" applyBorder="1" applyAlignment="1">
      <alignment horizontal="center"/>
    </xf>
    <xf numFmtId="2" fontId="8" fillId="0" borderId="0" xfId="3" applyNumberFormat="1" applyFont="1"/>
    <xf numFmtId="0" fontId="8" fillId="0" borderId="0" xfId="3" applyFont="1" applyAlignment="1">
      <alignment horizontal="left"/>
    </xf>
    <xf numFmtId="0" fontId="8" fillId="0" borderId="5" xfId="3" applyFont="1" applyBorder="1" applyAlignment="1">
      <alignment horizontal="center"/>
    </xf>
    <xf numFmtId="1" fontId="8" fillId="0" borderId="5" xfId="3" applyNumberFormat="1" applyFont="1" applyBorder="1" applyAlignment="1">
      <alignment horizontal="center"/>
    </xf>
    <xf numFmtId="164" fontId="8" fillId="0" borderId="5" xfId="1" applyNumberFormat="1" applyFont="1" applyBorder="1" applyAlignment="1">
      <alignment horizontal="center"/>
    </xf>
    <xf numFmtId="166" fontId="8" fillId="0" borderId="5" xfId="3" applyNumberFormat="1" applyFont="1" applyBorder="1" applyAlignment="1">
      <alignment horizontal="center"/>
    </xf>
    <xf numFmtId="9" fontId="8" fillId="0" borderId="5" xfId="4" applyFont="1" applyBorder="1" applyAlignment="1">
      <alignment horizontal="center"/>
    </xf>
    <xf numFmtId="164" fontId="21" fillId="0" borderId="22" xfId="1" applyNumberFormat="1" applyFont="1" applyBorder="1" applyAlignment="1">
      <alignment horizontal="center"/>
    </xf>
    <xf numFmtId="0" fontId="21" fillId="0" borderId="24" xfId="3" quotePrefix="1" applyFont="1" applyBorder="1" applyAlignment="1">
      <alignment horizontal="center"/>
    </xf>
    <xf numFmtId="164" fontId="21" fillId="0" borderId="24" xfId="1" applyNumberFormat="1" applyFont="1" applyBorder="1" applyAlignment="1">
      <alignment horizontal="center"/>
    </xf>
    <xf numFmtId="164" fontId="21" fillId="0" borderId="25" xfId="1" applyNumberFormat="1" applyFont="1" applyBorder="1" applyAlignment="1">
      <alignment horizontal="center"/>
    </xf>
    <xf numFmtId="0" fontId="4" fillId="0" borderId="7" xfId="3" applyFont="1" applyBorder="1" applyAlignment="1">
      <alignment horizontal="center"/>
    </xf>
    <xf numFmtId="0" fontId="7" fillId="0" borderId="6" xfId="3" applyFont="1" applyBorder="1" applyAlignment="1">
      <alignment horizontal="center" vertical="center" wrapText="1"/>
    </xf>
    <xf numFmtId="0" fontId="4" fillId="0" borderId="8" xfId="3" applyFont="1" applyBorder="1" applyAlignment="1">
      <alignment horizontal="center"/>
    </xf>
    <xf numFmtId="0" fontId="2" fillId="0" borderId="0" xfId="3" applyFont="1"/>
    <xf numFmtId="0" fontId="4" fillId="0" borderId="17" xfId="3" applyFont="1" applyBorder="1" applyAlignment="1">
      <alignment horizontal="center"/>
    </xf>
    <xf numFmtId="0" fontId="2" fillId="0" borderId="21" xfId="3" applyFont="1" applyBorder="1"/>
    <xf numFmtId="164" fontId="8" fillId="0" borderId="13" xfId="0" applyNumberFormat="1" applyFont="1" applyBorder="1" applyAlignment="1">
      <alignment horizontal="center"/>
    </xf>
    <xf numFmtId="0" fontId="8" fillId="0" borderId="13" xfId="0" quotePrefix="1" applyFont="1" applyBorder="1" applyAlignment="1">
      <alignment horizontal="center"/>
    </xf>
    <xf numFmtId="0" fontId="19" fillId="0" borderId="13" xfId="0" quotePrefix="1" applyFont="1" applyBorder="1" applyAlignment="1">
      <alignment horizontal="center"/>
    </xf>
    <xf numFmtId="0" fontId="2" fillId="0" borderId="21" xfId="3" applyFont="1" applyFill="1" applyBorder="1"/>
    <xf numFmtId="0" fontId="4" fillId="0" borderId="33" xfId="3" applyFont="1" applyBorder="1" applyAlignment="1">
      <alignment horizontal="center" vertical="center" wrapText="1"/>
    </xf>
    <xf numFmtId="164" fontId="8" fillId="0" borderId="34" xfId="0" applyNumberFormat="1" applyFont="1" applyBorder="1" applyAlignment="1">
      <alignment horizontal="center"/>
    </xf>
    <xf numFmtId="0" fontId="4" fillId="0" borderId="33" xfId="0" applyFont="1" applyBorder="1" applyAlignment="1">
      <alignment horizontal="center" vertical="center" wrapText="1"/>
    </xf>
    <xf numFmtId="0" fontId="2" fillId="0" borderId="0" xfId="3" applyFont="1" applyAlignment="1"/>
    <xf numFmtId="0" fontId="7" fillId="0" borderId="34" xfId="3" applyFont="1" applyBorder="1" applyAlignment="1">
      <alignment horizontal="center"/>
    </xf>
    <xf numFmtId="2" fontId="7" fillId="0" borderId="34" xfId="3" applyNumberFormat="1" applyFont="1" applyBorder="1" applyAlignment="1">
      <alignment horizontal="center"/>
    </xf>
    <xf numFmtId="166" fontId="2" fillId="0" borderId="2" xfId="3" applyNumberFormat="1" applyFont="1" applyBorder="1" applyAlignment="1">
      <alignment horizontal="center"/>
    </xf>
    <xf numFmtId="166" fontId="2" fillId="0" borderId="13" xfId="3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166" fontId="2" fillId="0" borderId="34" xfId="3" applyNumberFormat="1" applyFont="1" applyBorder="1" applyAlignment="1">
      <alignment horizontal="center"/>
    </xf>
    <xf numFmtId="0" fontId="2" fillId="0" borderId="34" xfId="3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3" xfId="3" applyFont="1" applyBorder="1" applyAlignment="1">
      <alignment horizontal="center"/>
    </xf>
    <xf numFmtId="166" fontId="2" fillId="0" borderId="2" xfId="3" applyNumberFormat="1" applyFont="1" applyFill="1" applyBorder="1" applyAlignment="1">
      <alignment horizontal="center"/>
    </xf>
    <xf numFmtId="0" fontId="2" fillId="0" borderId="13" xfId="3" applyFont="1" applyFill="1" applyBorder="1" applyAlignment="1">
      <alignment horizontal="center"/>
    </xf>
    <xf numFmtId="166" fontId="2" fillId="0" borderId="13" xfId="3" applyNumberFormat="1" applyFont="1" applyFill="1" applyBorder="1" applyAlignment="1">
      <alignment horizontal="center"/>
    </xf>
    <xf numFmtId="0" fontId="2" fillId="0" borderId="2" xfId="3" applyFont="1" applyFill="1" applyBorder="1" applyAlignment="1">
      <alignment horizontal="center"/>
    </xf>
    <xf numFmtId="2" fontId="2" fillId="0" borderId="13" xfId="0" applyNumberFormat="1" applyFont="1" applyFill="1" applyBorder="1" applyAlignment="1">
      <alignment horizontal="center"/>
    </xf>
    <xf numFmtId="0" fontId="2" fillId="0" borderId="0" xfId="3" applyFont="1" applyAlignment="1">
      <alignment horizontal="left"/>
    </xf>
    <xf numFmtId="0" fontId="21" fillId="0" borderId="0" xfId="3" applyFont="1" applyBorder="1" applyAlignment="1">
      <alignment horizontal="left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2" fontId="4" fillId="2" borderId="7" xfId="0" applyNumberFormat="1" applyFont="1" applyFill="1" applyBorder="1" applyAlignment="1">
      <alignment horizontal="center" vertical="center" wrapText="1"/>
    </xf>
    <xf numFmtId="11" fontId="4" fillId="2" borderId="7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1" fontId="2" fillId="0" borderId="1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Alignment="1"/>
    <xf numFmtId="11" fontId="19" fillId="0" borderId="1" xfId="0" applyNumberFormat="1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11" fontId="2" fillId="0" borderId="22" xfId="0" quotePrefix="1" applyNumberFormat="1" applyFont="1" applyBorder="1" applyAlignment="1">
      <alignment horizontal="center" vertical="center"/>
    </xf>
    <xf numFmtId="11" fontId="2" fillId="0" borderId="22" xfId="0" applyNumberFormat="1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/>
    </xf>
    <xf numFmtId="0" fontId="2" fillId="0" borderId="3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11" fontId="2" fillId="0" borderId="24" xfId="0" applyNumberFormat="1" applyFont="1" applyBorder="1" applyAlignment="1">
      <alignment horizontal="center" vertical="center"/>
    </xf>
    <xf numFmtId="11" fontId="2" fillId="0" borderId="25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11" fontId="4" fillId="2" borderId="18" xfId="0" applyNumberFormat="1" applyFont="1" applyFill="1" applyBorder="1" applyAlignment="1">
      <alignment horizontal="center" vertical="center" wrapText="1"/>
    </xf>
    <xf numFmtId="0" fontId="22" fillId="0" borderId="13" xfId="0" applyFont="1" applyBorder="1" applyAlignment="1">
      <alignment horizontal="left" vertical="center"/>
    </xf>
    <xf numFmtId="0" fontId="22" fillId="0" borderId="13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left" vertical="center"/>
    </xf>
    <xf numFmtId="0" fontId="24" fillId="0" borderId="13" xfId="0" applyFont="1" applyBorder="1" applyAlignment="1">
      <alignment horizontal="center" vertical="center"/>
    </xf>
    <xf numFmtId="0" fontId="24" fillId="0" borderId="0" xfId="0" applyFont="1" applyBorder="1" applyAlignment="1">
      <alignment horizontal="left" vertical="center"/>
    </xf>
    <xf numFmtId="0" fontId="2" fillId="0" borderId="13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2" fillId="0" borderId="33" xfId="0" applyFont="1" applyFill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66" fontId="19" fillId="0" borderId="5" xfId="0" applyNumberFormat="1" applyFont="1" applyFill="1" applyBorder="1" applyAlignment="1">
      <alignment horizontal="center"/>
    </xf>
    <xf numFmtId="166" fontId="2" fillId="0" borderId="7" xfId="0" applyNumberFormat="1" applyFont="1" applyFill="1" applyBorder="1" applyAlignment="1">
      <alignment horizontal="center"/>
    </xf>
    <xf numFmtId="0" fontId="2" fillId="0" borderId="33" xfId="0" applyFont="1" applyBorder="1" applyAlignment="1">
      <alignment horizontal="center"/>
    </xf>
    <xf numFmtId="166" fontId="2" fillId="0" borderId="5" xfId="0" applyNumberFormat="1" applyFont="1" applyFill="1" applyBorder="1" applyAlignment="1">
      <alignment horizontal="center"/>
    </xf>
    <xf numFmtId="164" fontId="2" fillId="0" borderId="13" xfId="0" applyNumberFormat="1" applyFont="1" applyFill="1" applyBorder="1" applyAlignment="1">
      <alignment horizontal="center"/>
    </xf>
    <xf numFmtId="166" fontId="2" fillId="0" borderId="1" xfId="0" applyNumberFormat="1" applyFont="1" applyFill="1" applyBorder="1" applyAlignment="1">
      <alignment horizontal="center"/>
    </xf>
    <xf numFmtId="166" fontId="4" fillId="0" borderId="13" xfId="0" applyNumberFormat="1" applyFont="1" applyFill="1" applyBorder="1" applyAlignment="1"/>
    <xf numFmtId="0" fontId="4" fillId="0" borderId="13" xfId="0" applyFont="1" applyFill="1" applyBorder="1" applyAlignment="1"/>
    <xf numFmtId="164" fontId="4" fillId="0" borderId="13" xfId="0" applyNumberFormat="1" applyFont="1" applyFill="1" applyBorder="1" applyAlignment="1"/>
    <xf numFmtId="166" fontId="2" fillId="0" borderId="13" xfId="0" applyNumberFormat="1" applyFont="1" applyFill="1" applyBorder="1" applyAlignment="1">
      <alignment horizontal="center"/>
    </xf>
    <xf numFmtId="2" fontId="4" fillId="0" borderId="13" xfId="0" applyNumberFormat="1" applyFont="1" applyFill="1" applyBorder="1" applyAlignment="1"/>
    <xf numFmtId="164" fontId="2" fillId="0" borderId="0" xfId="0" applyNumberFormat="1" applyFont="1" applyFill="1" applyBorder="1" applyAlignment="1">
      <alignment horizontal="center"/>
    </xf>
    <xf numFmtId="166" fontId="2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ill="1" applyBorder="1"/>
    <xf numFmtId="0" fontId="2" fillId="0" borderId="0" xfId="0" applyFont="1" applyFill="1" applyBorder="1" applyAlignment="1">
      <alignment horizontal="left"/>
    </xf>
    <xf numFmtId="2" fontId="4" fillId="0" borderId="13" xfId="0" applyNumberFormat="1" applyFont="1" applyBorder="1"/>
    <xf numFmtId="2" fontId="2" fillId="0" borderId="0" xfId="0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left" wrapText="1"/>
    </xf>
    <xf numFmtId="2" fontId="2" fillId="0" borderId="0" xfId="0" applyNumberFormat="1" applyFont="1" applyFill="1" applyBorder="1" applyAlignment="1">
      <alignment horizontal="center"/>
    </xf>
    <xf numFmtId="0" fontId="0" fillId="0" borderId="0" xfId="0"/>
    <xf numFmtId="0" fontId="0" fillId="0" borderId="0" xfId="0" applyFill="1"/>
    <xf numFmtId="0" fontId="0" fillId="0" borderId="0" xfId="0" applyFill="1" applyAlignment="1">
      <alignment horizontal="right"/>
    </xf>
    <xf numFmtId="0" fontId="26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7" fillId="0" borderId="5" xfId="0" applyFont="1" applyBorder="1" applyAlignment="1">
      <alignment horizontal="center" vertical="center" wrapText="1"/>
    </xf>
    <xf numFmtId="168" fontId="7" fillId="0" borderId="5" xfId="0" applyNumberFormat="1" applyFont="1" applyBorder="1" applyAlignment="1">
      <alignment horizontal="center" vertical="center" wrapText="1"/>
    </xf>
    <xf numFmtId="170" fontId="7" fillId="0" borderId="5" xfId="0" applyNumberFormat="1" applyFont="1" applyBorder="1" applyAlignment="1">
      <alignment horizontal="center" vertical="center" wrapText="1"/>
    </xf>
    <xf numFmtId="168" fontId="2" fillId="0" borderId="7" xfId="0" applyNumberFormat="1" applyFont="1" applyBorder="1" applyAlignment="1">
      <alignment horizontal="center" vertical="center"/>
    </xf>
    <xf numFmtId="170" fontId="2" fillId="0" borderId="7" xfId="0" applyNumberFormat="1" applyFont="1" applyBorder="1" applyAlignment="1">
      <alignment horizontal="center" vertical="center"/>
    </xf>
    <xf numFmtId="0" fontId="2" fillId="0" borderId="0" xfId="0" applyFont="1" applyBorder="1"/>
    <xf numFmtId="0" fontId="2" fillId="35" borderId="0" xfId="0" applyFont="1" applyFill="1" applyBorder="1"/>
    <xf numFmtId="0" fontId="2" fillId="0" borderId="0" xfId="0" applyFont="1" applyAlignment="1">
      <alignment horizontal="left"/>
    </xf>
    <xf numFmtId="167" fontId="2" fillId="0" borderId="1" xfId="0" applyNumberFormat="1" applyFont="1" applyBorder="1" applyAlignment="1">
      <alignment horizontal="left"/>
    </xf>
    <xf numFmtId="167" fontId="2" fillId="35" borderId="1" xfId="0" applyNumberFormat="1" applyFont="1" applyFill="1" applyBorder="1" applyAlignment="1">
      <alignment horizontal="left"/>
    </xf>
    <xf numFmtId="167" fontId="2" fillId="0" borderId="0" xfId="0" applyNumberFormat="1" applyFont="1" applyAlignment="1">
      <alignment horizontal="left"/>
    </xf>
    <xf numFmtId="170" fontId="2" fillId="0" borderId="1" xfId="0" applyNumberFormat="1" applyFont="1" applyBorder="1" applyAlignment="1">
      <alignment horizontal="center"/>
    </xf>
    <xf numFmtId="168" fontId="2" fillId="0" borderId="1" xfId="0" applyNumberFormat="1" applyFont="1" applyBorder="1" applyAlignment="1">
      <alignment horizontal="center"/>
    </xf>
    <xf numFmtId="169" fontId="2" fillId="0" borderId="1" xfId="0" applyNumberFormat="1" applyFont="1" applyBorder="1" applyAlignment="1">
      <alignment horizontal="center"/>
    </xf>
    <xf numFmtId="171" fontId="2" fillId="0" borderId="1" xfId="0" applyNumberFormat="1" applyFont="1" applyBorder="1" applyAlignment="1">
      <alignment horizontal="center"/>
    </xf>
    <xf numFmtId="170" fontId="2" fillId="35" borderId="1" xfId="0" applyNumberFormat="1" applyFont="1" applyFill="1" applyBorder="1" applyAlignment="1">
      <alignment horizontal="center"/>
    </xf>
    <xf numFmtId="171" fontId="2" fillId="35" borderId="1" xfId="0" applyNumberFormat="1" applyFont="1" applyFill="1" applyBorder="1" applyAlignment="1">
      <alignment horizontal="center"/>
    </xf>
    <xf numFmtId="168" fontId="2" fillId="35" borderId="1" xfId="0" applyNumberFormat="1" applyFont="1" applyFill="1" applyBorder="1" applyAlignment="1">
      <alignment horizontal="center"/>
    </xf>
    <xf numFmtId="169" fontId="2" fillId="35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left"/>
    </xf>
    <xf numFmtId="2" fontId="2" fillId="0" borderId="1" xfId="0" applyNumberFormat="1" applyFont="1" applyBorder="1"/>
    <xf numFmtId="22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22" fontId="1" fillId="0" borderId="1" xfId="39" applyNumberFormat="1" applyBorder="1"/>
    <xf numFmtId="0" fontId="1" fillId="0" borderId="1" xfId="39" applyBorder="1"/>
    <xf numFmtId="21" fontId="2" fillId="0" borderId="4" xfId="0" applyNumberFormat="1" applyFont="1" applyBorder="1"/>
    <xf numFmtId="14" fontId="2" fillId="0" borderId="2" xfId="0" applyNumberFormat="1" applyFont="1" applyBorder="1"/>
    <xf numFmtId="0" fontId="2" fillId="0" borderId="6" xfId="0" applyFont="1" applyBorder="1" applyAlignment="1">
      <alignment horizontal="center" wrapText="1"/>
    </xf>
    <xf numFmtId="164" fontId="2" fillId="0" borderId="1" xfId="0" applyNumberFormat="1" applyFont="1" applyBorder="1"/>
    <xf numFmtId="164" fontId="2" fillId="0" borderId="5" xfId="0" applyNumberFormat="1" applyFont="1" applyBorder="1" applyAlignment="1">
      <alignment horizontal="center" wrapText="1"/>
    </xf>
    <xf numFmtId="164" fontId="2" fillId="0" borderId="7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 wrapText="1"/>
    </xf>
    <xf numFmtId="2" fontId="2" fillId="0" borderId="7" xfId="0" applyNumberFormat="1" applyFont="1" applyBorder="1" applyAlignment="1">
      <alignment horizontal="center"/>
    </xf>
    <xf numFmtId="164" fontId="1" fillId="0" borderId="1" xfId="39" applyNumberFormat="1" applyBorder="1"/>
    <xf numFmtId="2" fontId="1" fillId="0" borderId="1" xfId="39" applyNumberFormat="1" applyBorder="1"/>
    <xf numFmtId="0" fontId="2" fillId="0" borderId="0" xfId="0" applyFont="1" applyFill="1" applyAlignment="1"/>
    <xf numFmtId="0" fontId="2" fillId="0" borderId="0" xfId="0" applyFont="1" applyFill="1" applyAlignment="1">
      <alignment horizontal="right"/>
    </xf>
    <xf numFmtId="0" fontId="2" fillId="0" borderId="5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/>
    </xf>
    <xf numFmtId="22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right"/>
    </xf>
    <xf numFmtId="0" fontId="19" fillId="0" borderId="1" xfId="0" applyFont="1" applyFill="1" applyBorder="1" applyAlignment="1">
      <alignment horizontal="right"/>
    </xf>
    <xf numFmtId="0" fontId="2" fillId="0" borderId="1" xfId="3" applyFont="1" applyBorder="1"/>
    <xf numFmtId="2" fontId="2" fillId="0" borderId="1" xfId="3" applyNumberFormat="1" applyFont="1" applyBorder="1"/>
    <xf numFmtId="164" fontId="2" fillId="0" borderId="1" xfId="3" applyNumberFormat="1" applyFont="1" applyBorder="1"/>
    <xf numFmtId="0" fontId="4" fillId="0" borderId="3" xfId="0" applyFont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2" fontId="2" fillId="0" borderId="9" xfId="0" applyNumberFormat="1" applyFont="1" applyBorder="1" applyAlignment="1">
      <alignment horizontal="right"/>
    </xf>
    <xf numFmtId="0" fontId="4" fillId="0" borderId="2" xfId="0" applyFont="1" applyBorder="1" applyAlignment="1">
      <alignment horizontal="left"/>
    </xf>
    <xf numFmtId="164" fontId="4" fillId="0" borderId="3" xfId="0" applyNumberFormat="1" applyFont="1" applyBorder="1" applyAlignment="1">
      <alignment horizontal="left"/>
    </xf>
    <xf numFmtId="2" fontId="4" fillId="0" borderId="3" xfId="0" applyNumberFormat="1" applyFont="1" applyFill="1" applyBorder="1" applyAlignment="1">
      <alignment horizontal="left"/>
    </xf>
    <xf numFmtId="2" fontId="2" fillId="0" borderId="3" xfId="0" applyNumberFormat="1" applyFont="1" applyFill="1" applyBorder="1" applyAlignment="1">
      <alignment horizontal="left"/>
    </xf>
    <xf numFmtId="166" fontId="4" fillId="0" borderId="3" xfId="0" applyNumberFormat="1" applyFont="1" applyFill="1" applyBorder="1" applyAlignment="1">
      <alignment horizontal="left"/>
    </xf>
    <xf numFmtId="166" fontId="2" fillId="0" borderId="3" xfId="0" applyNumberFormat="1" applyFont="1" applyFill="1" applyBorder="1" applyAlignment="1">
      <alignment horizontal="left"/>
    </xf>
    <xf numFmtId="164" fontId="2" fillId="0" borderId="3" xfId="0" applyNumberFormat="1" applyFont="1" applyFill="1" applyBorder="1" applyAlignment="1">
      <alignment horizontal="left"/>
    </xf>
    <xf numFmtId="2" fontId="4" fillId="0" borderId="3" xfId="0" applyNumberFormat="1" applyFont="1" applyBorder="1" applyAlignment="1">
      <alignment horizontal="left"/>
    </xf>
    <xf numFmtId="2" fontId="4" fillId="0" borderId="4" xfId="0" applyNumberFormat="1" applyFont="1" applyBorder="1" applyAlignment="1">
      <alignment horizontal="left"/>
    </xf>
    <xf numFmtId="0" fontId="4" fillId="0" borderId="51" xfId="0" applyFont="1" applyBorder="1" applyAlignment="1">
      <alignment vertical="center"/>
    </xf>
    <xf numFmtId="0" fontId="4" fillId="0" borderId="52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/>
    </xf>
    <xf numFmtId="0" fontId="7" fillId="0" borderId="53" xfId="0" applyFont="1" applyBorder="1" applyAlignment="1">
      <alignment horizontal="center"/>
    </xf>
    <xf numFmtId="0" fontId="7" fillId="0" borderId="5" xfId="3" applyFont="1" applyBorder="1" applyAlignment="1">
      <alignment vertical="center"/>
    </xf>
    <xf numFmtId="0" fontId="7" fillId="0" borderId="7" xfId="3" applyFont="1" applyBorder="1" applyAlignment="1">
      <alignment vertical="center"/>
    </xf>
    <xf numFmtId="0" fontId="8" fillId="0" borderId="1" xfId="3" applyFont="1" applyBorder="1" applyAlignment="1"/>
    <xf numFmtId="0" fontId="8" fillId="0" borderId="1" xfId="1" applyFont="1" applyBorder="1" applyAlignment="1"/>
    <xf numFmtId="0" fontId="8" fillId="0" borderId="5" xfId="1" applyFont="1" applyBorder="1" applyAlignment="1"/>
    <xf numFmtId="0" fontId="21" fillId="0" borderId="21" xfId="1" applyFont="1" applyBorder="1" applyAlignment="1"/>
    <xf numFmtId="0" fontId="21" fillId="0" borderId="23" xfId="1" applyFont="1" applyBorder="1" applyAlignment="1"/>
    <xf numFmtId="0" fontId="8" fillId="0" borderId="0" xfId="3" applyFont="1" applyAlignment="1"/>
    <xf numFmtId="0" fontId="24" fillId="0" borderId="0" xfId="0" applyFont="1" applyFill="1" applyBorder="1" applyAlignment="1">
      <alignment horizontal="left" vertical="center"/>
    </xf>
    <xf numFmtId="0" fontId="24" fillId="0" borderId="0" xfId="0" applyFont="1" applyBorder="1" applyAlignment="1">
      <alignment horizontal="center" vertical="center"/>
    </xf>
    <xf numFmtId="164" fontId="8" fillId="0" borderId="13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24" xfId="0" applyNumberFormat="1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/>
    </xf>
    <xf numFmtId="164" fontId="2" fillId="4" borderId="13" xfId="0" applyNumberFormat="1" applyFont="1" applyFill="1" applyBorder="1" applyAlignment="1">
      <alignment horizontal="center"/>
    </xf>
    <xf numFmtId="164" fontId="2" fillId="0" borderId="34" xfId="0" applyNumberFormat="1" applyFont="1" applyBorder="1" applyAlignment="1">
      <alignment horizontal="center"/>
    </xf>
    <xf numFmtId="0" fontId="21" fillId="0" borderId="30" xfId="3" applyFont="1" applyBorder="1" applyAlignment="1"/>
    <xf numFmtId="0" fontId="21" fillId="0" borderId="31" xfId="3" applyFont="1" applyBorder="1" applyAlignment="1"/>
    <xf numFmtId="0" fontId="21" fillId="0" borderId="29" xfId="3" applyFont="1" applyBorder="1" applyAlignment="1"/>
    <xf numFmtId="0" fontId="2" fillId="0" borderId="0" xfId="3" applyFont="1" applyAlignment="1">
      <alignment wrapText="1"/>
    </xf>
    <xf numFmtId="166" fontId="2" fillId="36" borderId="0" xfId="3" applyNumberFormat="1" applyFont="1" applyFill="1" applyAlignment="1">
      <alignment wrapText="1"/>
    </xf>
    <xf numFmtId="2" fontId="2" fillId="0" borderId="34" xfId="0" applyNumberFormat="1" applyFont="1" applyBorder="1" applyAlignment="1">
      <alignment horizontal="center"/>
    </xf>
    <xf numFmtId="0" fontId="46" fillId="0" borderId="33" xfId="3" applyFont="1" applyBorder="1" applyAlignment="1">
      <alignment horizontal="center" vertical="center" wrapText="1"/>
    </xf>
    <xf numFmtId="0" fontId="2" fillId="0" borderId="0" xfId="3" applyFont="1" applyBorder="1" applyAlignment="1"/>
    <xf numFmtId="0" fontId="2" fillId="0" borderId="1" xfId="3" quotePrefix="1" applyFont="1" applyFill="1" applyBorder="1" applyAlignment="1">
      <alignment horizontal="center"/>
    </xf>
    <xf numFmtId="0" fontId="2" fillId="0" borderId="1" xfId="1" applyFont="1" applyFill="1" applyBorder="1" applyAlignment="1"/>
    <xf numFmtId="164" fontId="2" fillId="0" borderId="1" xfId="0" applyNumberFormat="1" applyFont="1" applyFill="1" applyBorder="1" applyAlignment="1">
      <alignment horizontal="center"/>
    </xf>
    <xf numFmtId="0" fontId="2" fillId="0" borderId="1" xfId="3" applyFont="1" applyFill="1" applyBorder="1" applyAlignment="1"/>
    <xf numFmtId="0" fontId="2" fillId="0" borderId="1" xfId="0" applyFont="1" applyFill="1" applyBorder="1" applyAlignment="1"/>
    <xf numFmtId="2" fontId="2" fillId="0" borderId="1" xfId="0" applyNumberFormat="1" applyFont="1" applyBorder="1" applyAlignment="1">
      <alignment horizontal="center"/>
    </xf>
    <xf numFmtId="0" fontId="4" fillId="0" borderId="17" xfId="3" applyFont="1" applyBorder="1" applyAlignment="1">
      <alignment horizontal="left" vertical="top"/>
    </xf>
    <xf numFmtId="0" fontId="4" fillId="0" borderId="7" xfId="3" applyFont="1" applyBorder="1" applyAlignment="1">
      <alignment horizontal="left" vertical="top"/>
    </xf>
    <xf numFmtId="0" fontId="4" fillId="0" borderId="8" xfId="3" applyFont="1" applyBorder="1" applyAlignment="1">
      <alignment horizontal="left" vertical="top"/>
    </xf>
    <xf numFmtId="0" fontId="7" fillId="0" borderId="34" xfId="3" applyFont="1" applyBorder="1" applyAlignment="1">
      <alignment horizontal="left" vertical="top"/>
    </xf>
    <xf numFmtId="2" fontId="8" fillId="0" borderId="34" xfId="3" applyNumberFormat="1" applyFont="1" applyBorder="1" applyAlignment="1">
      <alignment horizontal="left" vertical="top" wrapText="1"/>
    </xf>
    <xf numFmtId="0" fontId="2" fillId="0" borderId="0" xfId="3" applyFont="1" applyAlignment="1">
      <alignment horizontal="left" vertical="top"/>
    </xf>
    <xf numFmtId="2" fontId="46" fillId="0" borderId="34" xfId="3" applyNumberFormat="1" applyFont="1" applyBorder="1" applyAlignment="1">
      <alignment horizontal="center"/>
    </xf>
    <xf numFmtId="0" fontId="2" fillId="36" borderId="0" xfId="3" applyFont="1" applyFill="1"/>
    <xf numFmtId="0" fontId="2" fillId="36" borderId="0" xfId="3" applyFont="1" applyFill="1" applyAlignment="1">
      <alignment horizontal="center"/>
    </xf>
    <xf numFmtId="22" fontId="2" fillId="0" borderId="1" xfId="0" applyNumberFormat="1" applyFont="1" applyBorder="1"/>
    <xf numFmtId="14" fontId="2" fillId="0" borderId="2" xfId="3" applyNumberFormat="1" applyFont="1" applyBorder="1"/>
    <xf numFmtId="21" fontId="2" fillId="0" borderId="4" xfId="3" applyNumberFormat="1" applyFont="1" applyBorder="1"/>
    <xf numFmtId="0" fontId="2" fillId="0" borderId="0" xfId="3" applyFont="1" applyBorder="1"/>
    <xf numFmtId="164" fontId="2" fillId="0" borderId="0" xfId="3" applyNumberFormat="1" applyFont="1"/>
    <xf numFmtId="164" fontId="3" fillId="0" borderId="0" xfId="3" applyNumberFormat="1" applyFont="1"/>
    <xf numFmtId="166" fontId="2" fillId="0" borderId="0" xfId="3" applyNumberFormat="1" applyFont="1"/>
    <xf numFmtId="0" fontId="47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center" vertical="center"/>
    </xf>
    <xf numFmtId="0" fontId="48" fillId="0" borderId="1" xfId="0" applyFont="1" applyBorder="1" applyAlignment="1">
      <alignment horizontal="center" vertical="center"/>
    </xf>
    <xf numFmtId="0" fontId="49" fillId="0" borderId="1" xfId="0" applyFont="1" applyBorder="1" applyAlignment="1">
      <alignment horizontal="left" vertical="center"/>
    </xf>
    <xf numFmtId="0" fontId="49" fillId="0" borderId="1" xfId="0" applyFont="1" applyBorder="1" applyAlignment="1">
      <alignment horizontal="center" vertical="center"/>
    </xf>
    <xf numFmtId="168" fontId="47" fillId="0" borderId="1" xfId="0" applyNumberFormat="1" applyFont="1" applyBorder="1" applyAlignment="1">
      <alignment horizontal="center" vertical="center"/>
    </xf>
    <xf numFmtId="168" fontId="49" fillId="0" borderId="1" xfId="0" applyNumberFormat="1" applyFont="1" applyBorder="1" applyAlignment="1">
      <alignment horizontal="center" vertical="center"/>
    </xf>
    <xf numFmtId="168" fontId="0" fillId="0" borderId="0" xfId="0" applyNumberFormat="1"/>
    <xf numFmtId="0" fontId="49" fillId="0" borderId="0" xfId="0" applyFont="1" applyFill="1" applyBorder="1" applyAlignment="1">
      <alignment horizontal="left" vertical="center"/>
    </xf>
    <xf numFmtId="166" fontId="2" fillId="0" borderId="0" xfId="3" applyNumberFormat="1" applyFont="1" applyFill="1" applyAlignment="1">
      <alignment wrapText="1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left"/>
    </xf>
    <xf numFmtId="0" fontId="4" fillId="0" borderId="40" xfId="0" applyFont="1" applyFill="1" applyBorder="1" applyAlignment="1">
      <alignment horizontal="left"/>
    </xf>
    <xf numFmtId="0" fontId="4" fillId="0" borderId="41" xfId="0" applyFont="1" applyFill="1" applyBorder="1" applyAlignment="1">
      <alignment horizontal="left"/>
    </xf>
    <xf numFmtId="0" fontId="4" fillId="0" borderId="32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center" wrapText="1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7" fillId="0" borderId="2" xfId="0" applyFont="1" applyBorder="1" applyAlignment="1"/>
    <xf numFmtId="0" fontId="7" fillId="0" borderId="3" xfId="0" applyFont="1" applyBorder="1" applyAlignment="1"/>
    <xf numFmtId="0" fontId="7" fillId="0" borderId="4" xfId="0" applyFont="1" applyBorder="1" applyAlignment="1"/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4" fillId="0" borderId="1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7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4" fillId="0" borderId="0" xfId="0" applyFont="1" applyBorder="1" applyAlignment="1"/>
    <xf numFmtId="0" fontId="2" fillId="0" borderId="0" xfId="0" applyFont="1" applyAlignment="1"/>
    <xf numFmtId="0" fontId="2" fillId="0" borderId="0" xfId="0" applyFont="1" applyBorder="1" applyAlignment="1">
      <alignment horizontal="left"/>
    </xf>
    <xf numFmtId="0" fontId="4" fillId="0" borderId="3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21" fillId="0" borderId="26" xfId="3" applyFont="1" applyBorder="1" applyAlignment="1">
      <alignment horizontal="left"/>
    </xf>
    <xf numFmtId="0" fontId="21" fillId="0" borderId="27" xfId="3" applyFont="1" applyBorder="1" applyAlignment="1">
      <alignment horizontal="left"/>
    </xf>
    <xf numFmtId="0" fontId="21" fillId="0" borderId="28" xfId="3" applyFont="1" applyBorder="1" applyAlignment="1">
      <alignment horizontal="left"/>
    </xf>
    <xf numFmtId="0" fontId="20" fillId="0" borderId="2" xfId="3" applyFont="1" applyBorder="1" applyAlignment="1">
      <alignment horizontal="left"/>
    </xf>
    <xf numFmtId="0" fontId="20" fillId="0" borderId="3" xfId="3" applyFont="1" applyBorder="1" applyAlignment="1">
      <alignment horizontal="left"/>
    </xf>
    <xf numFmtId="0" fontId="20" fillId="0" borderId="4" xfId="3" applyFont="1" applyBorder="1" applyAlignment="1">
      <alignment horizontal="left"/>
    </xf>
    <xf numFmtId="0" fontId="2" fillId="0" borderId="0" xfId="3" applyFont="1" applyAlignment="1">
      <alignment horizontal="left" wrapText="1"/>
    </xf>
    <xf numFmtId="0" fontId="24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horizontal="left" vertical="center"/>
    </xf>
    <xf numFmtId="0" fontId="22" fillId="0" borderId="40" xfId="0" applyFont="1" applyBorder="1" applyAlignment="1">
      <alignment horizontal="left" vertical="center"/>
    </xf>
    <xf numFmtId="0" fontId="22" fillId="0" borderId="41" xfId="0" applyFont="1" applyBorder="1" applyAlignment="1">
      <alignment horizontal="left" vertical="center"/>
    </xf>
    <xf numFmtId="0" fontId="22" fillId="0" borderId="32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6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0" xfId="0" applyFont="1" applyFill="1" applyBorder="1" applyAlignment="1">
      <alignment horizontal="left"/>
    </xf>
    <xf numFmtId="0" fontId="2" fillId="0" borderId="50" xfId="0" applyFont="1" applyBorder="1" applyAlignment="1">
      <alignment horizontal="left"/>
    </xf>
  </cellXfs>
  <cellStyles count="51">
    <cellStyle name="20% - Accent1" xfId="22" builtinId="30" customBuiltin="1"/>
    <cellStyle name="20% - Accent2" xfId="25" builtinId="34" customBuiltin="1"/>
    <cellStyle name="20% - Accent3" xfId="28" builtinId="38" customBuiltin="1"/>
    <cellStyle name="20% - Accent4" xfId="31" builtinId="42" customBuiltin="1"/>
    <cellStyle name="20% - Accent5" xfId="34" builtinId="46" customBuiltin="1"/>
    <cellStyle name="20% - Accent6" xfId="37" builtinId="50" customBuiltin="1"/>
    <cellStyle name="40% - Accent1" xfId="23" builtinId="31" customBuiltin="1"/>
    <cellStyle name="40% - Accent2" xfId="26" builtinId="35" customBuiltin="1"/>
    <cellStyle name="40% - Accent3" xfId="29" builtinId="39" customBuiltin="1"/>
    <cellStyle name="40% - Accent4" xfId="32" builtinId="43" customBuiltin="1"/>
    <cellStyle name="40% - Accent5" xfId="35" builtinId="47" customBuiltin="1"/>
    <cellStyle name="40% - Accent6" xfId="38" builtinId="51" customBuiltin="1"/>
    <cellStyle name="60% - Accent1 2" xfId="42" xr:uid="{91DDB589-B6B6-4EE3-8AF9-335B033566CD}"/>
    <cellStyle name="60% - Accent2 2" xfId="43" xr:uid="{671A7285-88B6-4D60-A845-8B8CF3BA81BF}"/>
    <cellStyle name="60% - Accent3 2" xfId="44" xr:uid="{128A253D-E223-41ED-83DF-55E8916063E0}"/>
    <cellStyle name="60% - Accent4 2" xfId="45" xr:uid="{2CF5BE04-7BF9-4E5D-A3EB-FA13DF2B1704}"/>
    <cellStyle name="60% - Accent5 2" xfId="46" xr:uid="{466872EB-89DF-4739-9CFE-1479DCFB959B}"/>
    <cellStyle name="60% - Accent6 2" xfId="47" xr:uid="{51477DD9-A9A7-4AA4-B4CF-432ED5A7228D}"/>
    <cellStyle name="Accent1" xfId="21" builtinId="29" customBuiltin="1"/>
    <cellStyle name="Accent2" xfId="24" builtinId="33" customBuiltin="1"/>
    <cellStyle name="Accent3" xfId="27" builtinId="37" customBuiltin="1"/>
    <cellStyle name="Accent4" xfId="30" builtinId="41" customBuiltin="1"/>
    <cellStyle name="Accent5" xfId="33" builtinId="45" customBuiltin="1"/>
    <cellStyle name="Accent6" xfId="36" builtinId="49" customBuiltin="1"/>
    <cellStyle name="Bad" xfId="11" builtinId="27" customBuiltin="1"/>
    <cellStyle name="Calculation" xfId="14" builtinId="22" customBuiltin="1"/>
    <cellStyle name="Check Cell" xfId="16" builtinId="23" customBuiltin="1"/>
    <cellStyle name="Currency 2" xfId="40" xr:uid="{7EBC5051-FF55-496E-B224-5335D6190727}"/>
    <cellStyle name="Explanatory Text" xfId="19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Hyperlink 2" xfId="49" xr:uid="{490129A8-ADE1-4AC0-81BE-713D3A96A7CE}"/>
    <cellStyle name="Input" xfId="12" builtinId="20" customBuiltin="1"/>
    <cellStyle name="Linked Cell" xfId="15" builtinId="24" customBuiltin="1"/>
    <cellStyle name="Neutral 2" xfId="41" xr:uid="{0C67E4B3-538F-4B48-919B-2CDF50BA1E2C}"/>
    <cellStyle name="Normal" xfId="0" builtinId="0"/>
    <cellStyle name="Normal 2" xfId="3" xr:uid="{8BC12E3B-ACA3-4735-8206-46B2EE1CAFF5}"/>
    <cellStyle name="Normal 2 2" xfId="39" xr:uid="{E179DC7C-87FA-4E34-9BDA-FFD2CEA94DEB}"/>
    <cellStyle name="Normal 3" xfId="1" xr:uid="{E6DB2D19-1CA6-4377-AED3-794BB3021260}"/>
    <cellStyle name="Normal 4" xfId="50" xr:uid="{BF75D887-BF46-43C3-BD76-C6CD85A3EB9A}"/>
    <cellStyle name="Note" xfId="18" builtinId="10" customBuiltin="1"/>
    <cellStyle name="Note 2" xfId="5" xr:uid="{9A5E9513-8256-47FE-B736-6D55A99E6934}"/>
    <cellStyle name="Output" xfId="13" builtinId="21" customBuiltin="1"/>
    <cellStyle name="Percent" xfId="2" builtinId="5"/>
    <cellStyle name="Percent 2" xfId="4" xr:uid="{42DB2D24-048D-4074-A8BC-1B36C513BC26}"/>
    <cellStyle name="Title 2" xfId="48" xr:uid="{EA63637C-CE40-438D-855B-9129EE3E1C32}"/>
    <cellStyle name="Total" xfId="20" builtinId="25" customBuiltin="1"/>
    <cellStyle name="Warning Text" xfId="17" builtinId="11" customBuiltin="1"/>
  </cellStyles>
  <dxfs count="41">
    <dxf>
      <font>
        <color rgb="FF9C0006"/>
      </font>
      <fill>
        <patternFill>
          <bgColor rgb="FFFFC7CE"/>
        </patternFill>
      </fill>
    </dxf>
    <dxf>
      <font>
        <b val="0"/>
        <i/>
        <strike val="0"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strike val="0"/>
        <color theme="0" tint="-0.499984740745262"/>
      </font>
    </dxf>
    <dxf>
      <font>
        <b val="0"/>
        <i/>
        <color theme="1" tint="0.499984740745262"/>
      </font>
    </dxf>
    <dxf>
      <font>
        <b val="0"/>
        <i/>
        <color theme="0" tint="-0.499984740745262"/>
      </font>
    </dxf>
    <dxf>
      <font>
        <b val="0"/>
        <i/>
        <color theme="2" tint="-0.499984740745262"/>
      </font>
    </dxf>
    <dxf>
      <font>
        <b val="0"/>
        <i/>
        <color theme="2" tint="-0.499984740745262"/>
      </font>
    </dxf>
    <dxf>
      <font>
        <b val="0"/>
        <i/>
        <color theme="0" tint="-0.499984740745262"/>
      </font>
      <fill>
        <patternFill patternType="none">
          <bgColor auto="1"/>
        </patternFill>
      </fill>
    </dxf>
    <dxf>
      <font>
        <b val="0"/>
        <i/>
        <color rgb="FF00B0F0"/>
      </font>
      <fill>
        <patternFill patternType="none">
          <bgColor auto="1"/>
        </patternFill>
      </fill>
    </dxf>
    <dxf>
      <font>
        <b val="0"/>
        <i/>
        <color rgb="FF00B0F0"/>
      </font>
      <fill>
        <patternFill patternType="none">
          <bgColor auto="1"/>
        </patternFill>
      </fill>
    </dxf>
    <dxf>
      <font>
        <b val="0"/>
        <i/>
        <color theme="0" tint="-0.499984740745262"/>
      </font>
      <fill>
        <patternFill patternType="none">
          <bgColor auto="1"/>
        </patternFill>
      </fill>
    </dxf>
    <dxf>
      <font>
        <b val="0"/>
        <i/>
        <color rgb="FF00B0F0"/>
      </font>
      <fill>
        <patternFill patternType="none">
          <bgColor auto="1"/>
        </patternFill>
      </fill>
    </dxf>
    <dxf>
      <font>
        <b val="0"/>
        <i/>
        <color rgb="FF00B0F0"/>
      </font>
      <fill>
        <patternFill patternType="none">
          <bgColor auto="1"/>
        </patternFill>
      </fill>
    </dxf>
    <dxf>
      <font>
        <b val="0"/>
        <i/>
        <color theme="2" tint="-0.499984740745262"/>
      </font>
    </dxf>
    <dxf>
      <font>
        <b val="0"/>
        <i/>
        <color theme="2" tint="-0.499984740745262"/>
      </font>
    </dxf>
    <dxf>
      <font>
        <b val="0"/>
        <i/>
        <color theme="0" tint="-0.499984740745262"/>
      </font>
      <fill>
        <patternFill patternType="none">
          <bgColor auto="1"/>
        </patternFill>
      </fill>
    </dxf>
    <dxf>
      <font>
        <b val="0"/>
        <i/>
        <color rgb="FF00B0F0"/>
      </font>
      <fill>
        <patternFill patternType="none">
          <bgColor auto="1"/>
        </patternFill>
      </fill>
    </dxf>
    <dxf>
      <font>
        <b val="0"/>
        <i/>
        <color rgb="FF00B0F0"/>
      </font>
      <fill>
        <patternFill patternType="none">
          <bgColor auto="1"/>
        </patternFill>
      </fill>
    </dxf>
    <dxf>
      <font>
        <b val="0"/>
        <i/>
        <color theme="0" tint="-0.499984740745262"/>
      </font>
    </dxf>
    <dxf>
      <font>
        <b val="0"/>
        <i/>
        <color theme="2" tint="-0.499984740745262"/>
      </font>
    </dxf>
    <dxf>
      <font>
        <b val="0"/>
        <i/>
        <color theme="2" tint="-0.499984740745262"/>
      </font>
    </dxf>
    <dxf>
      <font>
        <b val="0"/>
        <i/>
        <color theme="0" tint="-0.499984740745262"/>
      </font>
    </dxf>
    <dxf>
      <font>
        <b val="0"/>
        <i/>
        <color theme="2" tint="-0.499984740745262"/>
      </font>
    </dxf>
    <dxf>
      <font>
        <b val="0"/>
        <i/>
        <color theme="2" tint="-0.499984740745262"/>
      </font>
    </dxf>
    <dxf>
      <font>
        <b val="0"/>
        <i/>
        <color theme="0" tint="-0.499984740745262"/>
      </font>
    </dxf>
    <dxf>
      <font>
        <b val="0"/>
        <i/>
        <color theme="2" tint="-0.499984740745262"/>
      </font>
    </dxf>
    <dxf>
      <font>
        <b val="0"/>
        <i/>
        <color theme="2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0" tint="-0.499984740745262"/>
      </font>
    </dxf>
    <dxf>
      <font>
        <b val="0"/>
        <i/>
        <color theme="2" tint="-0.499984740745262"/>
      </font>
    </dxf>
    <dxf>
      <font>
        <b val="0"/>
        <i/>
        <color theme="2" tint="-0.499984740745262"/>
      </font>
    </dxf>
    <dxf>
      <font>
        <b val="0"/>
        <i/>
        <color theme="0" tint="-0.499984740745262"/>
      </font>
      <fill>
        <patternFill patternType="none">
          <bgColor auto="1"/>
        </patternFill>
      </fill>
    </dxf>
    <dxf>
      <font>
        <b val="0"/>
        <i/>
        <color rgb="FF00B0F0"/>
      </font>
      <fill>
        <patternFill patternType="none">
          <bgColor auto="1"/>
        </patternFill>
      </fill>
    </dxf>
    <dxf>
      <font>
        <b val="0"/>
        <i/>
        <color rgb="FF00B0F0"/>
      </font>
      <fill>
        <patternFill patternType="none">
          <bgColor auto="1"/>
        </patternFill>
      </fill>
    </dxf>
    <dxf>
      <font>
        <b val="0"/>
        <i/>
        <color theme="2" tint="-0.499984740745262"/>
      </font>
    </dxf>
    <dxf>
      <font>
        <b val="0"/>
        <i/>
        <color theme="2" tint="-0.499984740745262"/>
      </font>
    </dxf>
    <dxf>
      <font>
        <b val="0"/>
        <i/>
        <color theme="2" tint="-0.499984740745262"/>
      </font>
    </dxf>
  </dxfs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13758</xdr:colOff>
      <xdr:row>0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3DB68FB-4C24-4D30-9D05-5312F4FE108A}"/>
            </a:ext>
          </a:extLst>
        </xdr:cNvPr>
        <xdr:cNvSpPr txBox="1"/>
      </xdr:nvSpPr>
      <xdr:spPr>
        <a:xfrm>
          <a:off x="10650008" y="5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CA" sz="1100"/>
        </a:p>
      </xdr:txBody>
    </xdr:sp>
    <xdr:clientData/>
  </xdr:oneCellAnchor>
  <xdr:oneCellAnchor>
    <xdr:from>
      <xdr:col>13</xdr:col>
      <xdr:colOff>25400</xdr:colOff>
      <xdr:row>45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5DF5083-34F5-4FD6-8281-5F3A328ACB1D}"/>
            </a:ext>
          </a:extLst>
        </xdr:cNvPr>
        <xdr:cNvSpPr txBox="1"/>
      </xdr:nvSpPr>
      <xdr:spPr>
        <a:xfrm>
          <a:off x="7702550" y="824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CA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26769-E658-4E91-997A-BA518EC07022}">
  <sheetPr codeName="Sheet1">
    <tabColor rgb="FF00B0F0"/>
  </sheetPr>
  <dimension ref="A1:AD49"/>
  <sheetViews>
    <sheetView topLeftCell="A3" zoomScale="90" zoomScaleNormal="90" zoomScaleSheetLayoutView="80" zoomScalePageLayoutView="80" workbookViewId="0">
      <selection activeCell="K53" sqref="K53"/>
    </sheetView>
  </sheetViews>
  <sheetFormatPr defaultColWidth="8.7265625" defaultRowHeight="14" x14ac:dyDescent="0.3"/>
  <cols>
    <col min="1" max="1" width="21.90625" style="7" customWidth="1"/>
    <col min="2" max="2" width="8.7265625" style="15" bestFit="1" customWidth="1"/>
    <col min="3" max="16" width="6.6328125" style="7" customWidth="1"/>
    <col min="17" max="17" width="6.6328125" style="54" customWidth="1"/>
    <col min="18" max="19" width="6.6328125" style="87" customWidth="1"/>
    <col min="20" max="22" width="6.6328125" style="54" customWidth="1"/>
    <col min="23" max="30" width="6.6328125" style="7" customWidth="1"/>
    <col min="31" max="16384" width="8.7265625" style="7"/>
  </cols>
  <sheetData>
    <row r="1" spans="1:30" s="3" customFormat="1" ht="16" x14ac:dyDescent="0.4">
      <c r="A1" s="395" t="s">
        <v>0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20</v>
      </c>
      <c r="G1" s="1" t="s">
        <v>22</v>
      </c>
      <c r="H1" s="1" t="s">
        <v>20</v>
      </c>
      <c r="I1" s="2" t="s">
        <v>23</v>
      </c>
      <c r="J1" s="2" t="s">
        <v>20</v>
      </c>
      <c r="K1" s="1" t="s">
        <v>24</v>
      </c>
      <c r="L1" s="1" t="s">
        <v>20</v>
      </c>
      <c r="M1" s="1" t="s">
        <v>25</v>
      </c>
      <c r="N1" s="1" t="s">
        <v>20</v>
      </c>
      <c r="O1" s="1" t="s">
        <v>2</v>
      </c>
      <c r="P1" s="1" t="s">
        <v>20</v>
      </c>
      <c r="Q1" s="55" t="s">
        <v>26</v>
      </c>
      <c r="R1" s="55" t="s">
        <v>20</v>
      </c>
      <c r="S1" s="55" t="s">
        <v>27</v>
      </c>
      <c r="T1" s="55" t="s">
        <v>20</v>
      </c>
      <c r="U1" s="55" t="s">
        <v>28</v>
      </c>
      <c r="V1" s="55" t="s">
        <v>20</v>
      </c>
      <c r="W1" s="1" t="s">
        <v>29</v>
      </c>
      <c r="X1" s="1" t="s">
        <v>20</v>
      </c>
      <c r="Y1" s="1" t="s">
        <v>30</v>
      </c>
      <c r="Z1" s="1" t="s">
        <v>20</v>
      </c>
      <c r="AA1" s="1" t="s">
        <v>31</v>
      </c>
      <c r="AB1" s="1" t="s">
        <v>20</v>
      </c>
      <c r="AC1" s="1" t="s">
        <v>32</v>
      </c>
      <c r="AD1" s="1" t="s">
        <v>20</v>
      </c>
    </row>
    <row r="2" spans="1:30" s="3" customFormat="1" x14ac:dyDescent="0.3">
      <c r="A2" s="396"/>
      <c r="B2" s="4" t="s">
        <v>33</v>
      </c>
      <c r="C2" s="4" t="s">
        <v>34</v>
      </c>
      <c r="D2" s="4"/>
      <c r="E2" s="4" t="s">
        <v>34</v>
      </c>
      <c r="F2" s="4"/>
      <c r="G2" s="4" t="s">
        <v>34</v>
      </c>
      <c r="H2" s="4"/>
      <c r="I2" s="4" t="s">
        <v>34</v>
      </c>
      <c r="J2" s="4"/>
      <c r="K2" s="4" t="s">
        <v>34</v>
      </c>
      <c r="L2" s="4"/>
      <c r="M2" s="4" t="s">
        <v>34</v>
      </c>
      <c r="N2" s="4"/>
      <c r="O2" s="4" t="s">
        <v>34</v>
      </c>
      <c r="P2" s="4"/>
      <c r="Q2" s="56" t="s">
        <v>34</v>
      </c>
      <c r="R2" s="56"/>
      <c r="S2" s="56" t="s">
        <v>34</v>
      </c>
      <c r="T2" s="56"/>
      <c r="U2" s="56" t="s">
        <v>34</v>
      </c>
      <c r="V2" s="56"/>
      <c r="W2" s="4" t="s">
        <v>34</v>
      </c>
      <c r="X2" s="4"/>
      <c r="Y2" s="4" t="s">
        <v>34</v>
      </c>
      <c r="Z2" s="4"/>
      <c r="AA2" s="4" t="s">
        <v>35</v>
      </c>
      <c r="AB2" s="4"/>
      <c r="AC2" s="4" t="s">
        <v>35</v>
      </c>
      <c r="AD2" s="4"/>
    </row>
    <row r="3" spans="1:30" x14ac:dyDescent="0.3">
      <c r="A3" s="400" t="s">
        <v>196</v>
      </c>
      <c r="B3" s="401"/>
      <c r="C3" s="401"/>
      <c r="D3" s="401"/>
      <c r="E3" s="401"/>
      <c r="F3" s="401"/>
      <c r="G3" s="401"/>
      <c r="H3" s="401"/>
      <c r="I3" s="401"/>
      <c r="J3" s="401"/>
      <c r="K3" s="401"/>
      <c r="L3" s="401"/>
      <c r="M3" s="401"/>
      <c r="N3" s="401"/>
      <c r="O3" s="401"/>
      <c r="P3" s="401"/>
      <c r="Q3" s="401"/>
      <c r="R3" s="401"/>
      <c r="S3" s="401"/>
      <c r="T3" s="401"/>
      <c r="U3" s="401"/>
      <c r="V3" s="401"/>
      <c r="W3" s="401"/>
      <c r="X3" s="401"/>
      <c r="Y3" s="401"/>
      <c r="Z3" s="401"/>
      <c r="AA3" s="401"/>
      <c r="AB3" s="401"/>
      <c r="AC3" s="401"/>
      <c r="AD3" s="401"/>
    </row>
    <row r="4" spans="1:30" x14ac:dyDescent="0.3">
      <c r="A4" s="8" t="s">
        <v>177</v>
      </c>
      <c r="B4" s="9">
        <v>5</v>
      </c>
      <c r="C4" s="10">
        <v>7.7060000000000003E-2</v>
      </c>
      <c r="D4" s="10">
        <v>6.5599999999999999E-3</v>
      </c>
      <c r="E4" s="12">
        <v>46.338000000000001</v>
      </c>
      <c r="F4" s="12">
        <v>1.5730000000000002</v>
      </c>
      <c r="G4" s="13">
        <v>3.1555399999999998</v>
      </c>
      <c r="H4" s="13">
        <v>0.24365999999999999</v>
      </c>
      <c r="I4" s="13">
        <v>0.22499999999999998</v>
      </c>
      <c r="J4" s="13">
        <v>0.01</v>
      </c>
      <c r="K4" s="12">
        <v>60.234849999999994</v>
      </c>
      <c r="L4" s="14">
        <v>1.4432</v>
      </c>
      <c r="M4" s="12">
        <v>2.2061480000000002</v>
      </c>
      <c r="N4" s="12">
        <v>1.353E-2</v>
      </c>
      <c r="O4" s="10">
        <v>1.8069999999999999E-2</v>
      </c>
      <c r="P4" s="10">
        <v>4.0000000000000002E-4</v>
      </c>
      <c r="Q4" s="57">
        <v>0.1847</v>
      </c>
      <c r="R4" s="84">
        <v>7.9749999999999988E-2</v>
      </c>
      <c r="S4" s="246">
        <v>0.49409999999999998</v>
      </c>
      <c r="T4" s="58">
        <v>7.1999999999999981E-3</v>
      </c>
      <c r="U4" s="59">
        <v>166.39604350691499</v>
      </c>
      <c r="V4" s="59">
        <v>1.8420692585348064</v>
      </c>
      <c r="W4" s="13">
        <v>0.17660000000000001</v>
      </c>
      <c r="X4" s="13">
        <v>2.1099999999999869E-2</v>
      </c>
      <c r="Y4" s="14">
        <v>38.692306240950622</v>
      </c>
      <c r="Z4" s="14">
        <v>7.3008288676700062E-2</v>
      </c>
      <c r="AA4" s="11">
        <v>96.94</v>
      </c>
      <c r="AB4" s="12">
        <v>3.4376465888425769</v>
      </c>
      <c r="AC4" s="12">
        <v>26.48</v>
      </c>
      <c r="AD4" s="12">
        <v>0.51116218668245295</v>
      </c>
    </row>
    <row r="5" spans="1:30" x14ac:dyDescent="0.3">
      <c r="A5" s="8" t="s">
        <v>178</v>
      </c>
      <c r="B5" s="9">
        <v>10</v>
      </c>
      <c r="C5" s="10">
        <v>7.8560000000000005E-2</v>
      </c>
      <c r="D5" s="10">
        <v>4.5399999999999998E-3</v>
      </c>
      <c r="E5" s="12">
        <v>43.161000000000001</v>
      </c>
      <c r="F5" s="12">
        <v>1.9290000000000003</v>
      </c>
      <c r="G5" s="13">
        <v>3.2498900000000002</v>
      </c>
      <c r="H5" s="13">
        <v>0.25146000000000002</v>
      </c>
      <c r="I5" s="13">
        <v>0.151</v>
      </c>
      <c r="J5" s="13">
        <v>1.2E-2</v>
      </c>
      <c r="K5" s="12">
        <v>59.110099999999996</v>
      </c>
      <c r="L5" s="14">
        <v>2.4241999999999999</v>
      </c>
      <c r="M5" s="12">
        <v>2.2490570000000001</v>
      </c>
      <c r="N5" s="12">
        <v>1.3024000000000001E-2</v>
      </c>
      <c r="O5" s="10">
        <v>1.806E-2</v>
      </c>
      <c r="P5" s="10">
        <v>4.4000000000000002E-4</v>
      </c>
      <c r="Q5" s="57">
        <v>0.18740000000000001</v>
      </c>
      <c r="R5" s="84">
        <v>7.9749999999999988E-2</v>
      </c>
      <c r="S5" s="246">
        <v>0.50260000000000005</v>
      </c>
      <c r="T5" s="58">
        <v>7.1999999999999981E-3</v>
      </c>
      <c r="U5" s="59">
        <v>165.66708786202085</v>
      </c>
      <c r="V5" s="59">
        <v>1.8420692585348064</v>
      </c>
      <c r="W5" s="13">
        <v>0.1381</v>
      </c>
      <c r="X5" s="13">
        <v>2.1099999999999869E-2</v>
      </c>
      <c r="Y5" s="14">
        <v>38.537533801904196</v>
      </c>
      <c r="Z5" s="14">
        <v>7.3008288676700062E-2</v>
      </c>
      <c r="AA5" s="12">
        <v>97.5</v>
      </c>
      <c r="AB5" s="12">
        <v>4.9072822440247892</v>
      </c>
      <c r="AC5" s="12">
        <v>27.06</v>
      </c>
      <c r="AD5" s="12">
        <v>1.4550598109247905</v>
      </c>
    </row>
    <row r="6" spans="1:30" x14ac:dyDescent="0.3">
      <c r="A6" s="8" t="s">
        <v>179</v>
      </c>
      <c r="B6" s="9">
        <v>20</v>
      </c>
      <c r="C6" s="10">
        <v>7.5170000000000001E-2</v>
      </c>
      <c r="D6" s="10">
        <v>1.7600000000000001E-3</v>
      </c>
      <c r="E6" s="12">
        <v>43.841000000000001</v>
      </c>
      <c r="F6" s="12">
        <v>1.7270000000000001</v>
      </c>
      <c r="G6" s="13">
        <v>3.2298300000000002</v>
      </c>
      <c r="H6" s="13">
        <v>0.35764000000000001</v>
      </c>
      <c r="I6" s="13">
        <v>0.1055</v>
      </c>
      <c r="J6" s="13">
        <v>6.9999999999999993E-3</v>
      </c>
      <c r="K6" s="12">
        <v>63.982799999999997</v>
      </c>
      <c r="L6" s="14">
        <v>0.47600000000000003</v>
      </c>
      <c r="M6" s="12">
        <v>2.232812</v>
      </c>
      <c r="N6" s="12">
        <v>0.13802800000000001</v>
      </c>
      <c r="O6" s="10">
        <v>1.7829999999999999E-2</v>
      </c>
      <c r="P6" s="10">
        <v>5.5999999999999995E-4</v>
      </c>
      <c r="Q6" s="57">
        <v>0.19289999999999999</v>
      </c>
      <c r="R6" s="84">
        <v>7.9749999999999988E-2</v>
      </c>
      <c r="S6" s="246">
        <v>0.5111</v>
      </c>
      <c r="T6" s="58">
        <v>7.1999999999999981E-3</v>
      </c>
      <c r="U6" s="59">
        <v>166.03381270528516</v>
      </c>
      <c r="V6" s="59">
        <v>1.8420692585348064</v>
      </c>
      <c r="W6" s="13">
        <v>0.13689999999999999</v>
      </c>
      <c r="X6" s="13">
        <v>2.1099999999999869E-2</v>
      </c>
      <c r="Y6" s="14">
        <v>38.622928013337315</v>
      </c>
      <c r="Z6" s="14">
        <v>7.3008288676700062E-2</v>
      </c>
      <c r="AA6" s="11">
        <v>100.16</v>
      </c>
      <c r="AB6" s="12">
        <v>4.0801540857565044</v>
      </c>
      <c r="AC6" s="12">
        <v>27.76</v>
      </c>
      <c r="AD6" s="12">
        <v>0.97615850579424679</v>
      </c>
    </row>
    <row r="7" spans="1:30" x14ac:dyDescent="0.3">
      <c r="A7" s="8" t="s">
        <v>180</v>
      </c>
      <c r="B7" s="9">
        <v>30</v>
      </c>
      <c r="C7" s="10">
        <v>7.9089999999999994E-2</v>
      </c>
      <c r="D7" s="10">
        <v>5.28E-3</v>
      </c>
      <c r="E7" s="12">
        <v>47.209499999999998</v>
      </c>
      <c r="F7" s="12">
        <v>0.35300000000000004</v>
      </c>
      <c r="G7" s="13">
        <v>3.5169600000000001</v>
      </c>
      <c r="H7" s="13">
        <v>0.18104000000000001</v>
      </c>
      <c r="I7" s="13">
        <v>0.124</v>
      </c>
      <c r="J7" s="13">
        <v>0.03</v>
      </c>
      <c r="K7" s="12">
        <v>62.537149999999997</v>
      </c>
      <c r="L7" s="14">
        <v>2.8569</v>
      </c>
      <c r="M7" s="12">
        <v>2.2690060000000001</v>
      </c>
      <c r="N7" s="12">
        <v>3.6346000000000003E-2</v>
      </c>
      <c r="O7" s="10">
        <v>1.8440000000000002E-2</v>
      </c>
      <c r="P7" s="10">
        <v>1.8000000000000001E-4</v>
      </c>
      <c r="Q7" s="57">
        <v>0.18390000000000001</v>
      </c>
      <c r="R7" s="84">
        <v>7.9749999999999988E-2</v>
      </c>
      <c r="S7" s="246">
        <v>0.50660000000000005</v>
      </c>
      <c r="T7" s="58">
        <v>7.1999999999999981E-3</v>
      </c>
      <c r="U7" s="59">
        <v>168.0247010888655</v>
      </c>
      <c r="V7" s="59">
        <v>1.8420692585348064</v>
      </c>
      <c r="W7" s="13">
        <v>0.13850000000000001</v>
      </c>
      <c r="X7" s="13">
        <v>2.1099999999999869E-2</v>
      </c>
      <c r="Y7" s="14">
        <v>39.084931858096247</v>
      </c>
      <c r="Z7" s="14">
        <v>7.3008288676700062E-2</v>
      </c>
      <c r="AA7" s="11">
        <v>98.23</v>
      </c>
      <c r="AB7" s="12">
        <v>7.8030015725351527</v>
      </c>
      <c r="AC7" s="12">
        <v>27.44</v>
      </c>
      <c r="AD7" s="12">
        <v>1.4699173709084166</v>
      </c>
    </row>
    <row r="8" spans="1:30" x14ac:dyDescent="0.3">
      <c r="A8" s="8" t="s">
        <v>181</v>
      </c>
      <c r="B8" s="9">
        <v>40</v>
      </c>
      <c r="C8" s="10">
        <v>7.6719999999999997E-2</v>
      </c>
      <c r="D8" s="10">
        <v>3.3E-3</v>
      </c>
      <c r="E8" s="12">
        <v>46.360500000000002</v>
      </c>
      <c r="F8" s="12">
        <v>3.2199999999999998</v>
      </c>
      <c r="G8" s="13">
        <v>3.41012</v>
      </c>
      <c r="H8" s="13">
        <v>0.18731999999999999</v>
      </c>
      <c r="I8" s="13">
        <v>0.11399999999999999</v>
      </c>
      <c r="J8" s="13">
        <v>2E-3</v>
      </c>
      <c r="K8" s="12">
        <v>63.178100000000001</v>
      </c>
      <c r="L8" s="14">
        <v>1.3788</v>
      </c>
      <c r="M8" s="12">
        <v>2.259452</v>
      </c>
      <c r="N8" s="12">
        <v>3.1831999999999999E-2</v>
      </c>
      <c r="O8" s="10">
        <v>1.771E-2</v>
      </c>
      <c r="P8" s="10">
        <v>3.6000000000000002E-4</v>
      </c>
      <c r="Q8" s="57">
        <v>0.18360000000000001</v>
      </c>
      <c r="R8" s="84">
        <v>7.9749999999999988E-2</v>
      </c>
      <c r="S8" s="246">
        <v>0.50680000000000003</v>
      </c>
      <c r="T8" s="58">
        <v>7.1999999999999981E-3</v>
      </c>
      <c r="U8" s="59">
        <v>166.4199875872383</v>
      </c>
      <c r="V8" s="59">
        <v>1.8420692585348064</v>
      </c>
      <c r="W8" s="13">
        <v>0.1363</v>
      </c>
      <c r="X8" s="13">
        <v>2.1099999999999869E-2</v>
      </c>
      <c r="Y8" s="14">
        <v>38.69924910269193</v>
      </c>
      <c r="Z8" s="14">
        <v>7.3008288676700062E-2</v>
      </c>
      <c r="AA8" s="11">
        <v>98.72</v>
      </c>
      <c r="AB8" s="12">
        <v>4.8815633202920843</v>
      </c>
      <c r="AC8" s="12">
        <v>27.25</v>
      </c>
      <c r="AD8" s="12">
        <v>2.2606973989467112</v>
      </c>
    </row>
    <row r="9" spans="1:30" x14ac:dyDescent="0.3">
      <c r="A9" s="8" t="s">
        <v>182</v>
      </c>
      <c r="B9" s="9">
        <v>50</v>
      </c>
      <c r="C9" s="10">
        <v>7.5160000000000005E-2</v>
      </c>
      <c r="D9" s="10">
        <v>1.34E-3</v>
      </c>
      <c r="E9" s="12">
        <v>43.095500000000001</v>
      </c>
      <c r="F9" s="12">
        <v>1.5010000000000001</v>
      </c>
      <c r="G9" s="13">
        <v>3.2596699999999998</v>
      </c>
      <c r="H9" s="13">
        <v>6.4159999999999995E-2</v>
      </c>
      <c r="I9" s="13">
        <v>0.11</v>
      </c>
      <c r="J9" s="13">
        <v>2.5999999999999999E-2</v>
      </c>
      <c r="K9" s="12">
        <v>60.651150000000001</v>
      </c>
      <c r="L9" s="14">
        <v>3.0461999999999998</v>
      </c>
      <c r="M9" s="12">
        <v>2.286756</v>
      </c>
      <c r="N9" s="12">
        <v>2.0676E-2</v>
      </c>
      <c r="O9" s="10">
        <v>1.779E-2</v>
      </c>
      <c r="P9" s="10">
        <v>2.0000000000000001E-4</v>
      </c>
      <c r="Q9" s="57">
        <v>0.18360000000000001</v>
      </c>
      <c r="R9" s="84">
        <v>7.9749999999999988E-2</v>
      </c>
      <c r="S9" s="246">
        <v>0.50209999999999999</v>
      </c>
      <c r="T9" s="58">
        <v>7.1999999999999981E-3</v>
      </c>
      <c r="U9" s="59">
        <v>166.32855769096616</v>
      </c>
      <c r="V9" s="59">
        <v>1.8420692585348064</v>
      </c>
      <c r="W9" s="13">
        <v>0.13739999999999999</v>
      </c>
      <c r="X9" s="13">
        <v>2.1099999999999869E-2</v>
      </c>
      <c r="Y9" s="14">
        <v>38.654149957646119</v>
      </c>
      <c r="Z9" s="14">
        <v>7.3008288676700062E-2</v>
      </c>
      <c r="AA9" s="11">
        <v>95.63</v>
      </c>
      <c r="AB9" s="12">
        <v>3.2578638038395304</v>
      </c>
      <c r="AC9" s="12">
        <v>26.75</v>
      </c>
      <c r="AD9" s="12">
        <v>1.343157158592152</v>
      </c>
    </row>
    <row r="10" spans="1:30" ht="15" customHeight="1" x14ac:dyDescent="0.3">
      <c r="A10" s="8" t="s">
        <v>183</v>
      </c>
      <c r="B10" s="9">
        <v>50</v>
      </c>
      <c r="C10" s="10">
        <v>7.9560000000000006E-2</v>
      </c>
      <c r="D10" s="10">
        <v>4.0400000000000002E-3</v>
      </c>
      <c r="E10" s="12">
        <v>45.8155</v>
      </c>
      <c r="F10" s="12">
        <v>0.63600000000000001</v>
      </c>
      <c r="G10" s="13">
        <v>3.58345</v>
      </c>
      <c r="H10" s="13">
        <v>7.3700000000000002E-2</v>
      </c>
      <c r="I10" s="13">
        <v>0.13500000000000001</v>
      </c>
      <c r="J10" s="13">
        <v>0.01</v>
      </c>
      <c r="K10" s="12">
        <v>62.96705</v>
      </c>
      <c r="L10" s="14">
        <v>3.8628000000000005</v>
      </c>
      <c r="M10" s="12">
        <v>2.2495829999999999</v>
      </c>
      <c r="N10" s="12">
        <v>2.1933999999999999E-2</v>
      </c>
      <c r="O10" s="10">
        <v>1.822E-2</v>
      </c>
      <c r="P10" s="10">
        <v>2.7999999999999998E-4</v>
      </c>
      <c r="Q10" s="57">
        <v>0.18759999999999999</v>
      </c>
      <c r="R10" s="84">
        <v>7.9749999999999988E-2</v>
      </c>
      <c r="S10" s="246">
        <v>0.49919999999999998</v>
      </c>
      <c r="T10" s="58">
        <v>7.1999999999999981E-3</v>
      </c>
      <c r="U10" s="59">
        <v>166.1238953859982</v>
      </c>
      <c r="V10" s="59">
        <v>1.8420692585348064</v>
      </c>
      <c r="W10" s="13">
        <v>0.1348</v>
      </c>
      <c r="X10" s="13">
        <v>2.1099999999999869E-2</v>
      </c>
      <c r="Y10" s="14">
        <v>38.645828722660539</v>
      </c>
      <c r="Z10" s="14">
        <v>7.3008288676700062E-2</v>
      </c>
      <c r="AA10" s="11">
        <v>102.56</v>
      </c>
      <c r="AB10" s="12">
        <v>3.8215357856886865</v>
      </c>
      <c r="AC10" s="12">
        <v>28.45</v>
      </c>
      <c r="AD10" s="12">
        <v>1.068235008566961</v>
      </c>
    </row>
    <row r="11" spans="1:30" x14ac:dyDescent="0.3">
      <c r="A11" s="8" t="s">
        <v>184</v>
      </c>
      <c r="B11" s="9">
        <v>60</v>
      </c>
      <c r="C11" s="10">
        <v>7.8939999999999996E-2</v>
      </c>
      <c r="D11" s="10">
        <v>3.2399999999999998E-3</v>
      </c>
      <c r="E11" s="12">
        <v>46.756999999999998</v>
      </c>
      <c r="F11" s="12">
        <v>0.97599999999999998</v>
      </c>
      <c r="G11" s="13">
        <v>3.6063100000000001</v>
      </c>
      <c r="H11" s="13">
        <v>1.788E-2</v>
      </c>
      <c r="I11" s="13">
        <v>0.13400000000000001</v>
      </c>
      <c r="J11" s="13">
        <v>2.5999999999999999E-2</v>
      </c>
      <c r="K11" s="12">
        <v>62.768199999999993</v>
      </c>
      <c r="L11" s="14">
        <v>1.3974</v>
      </c>
      <c r="M11" s="12">
        <v>2.2626780000000002</v>
      </c>
      <c r="N11" s="12">
        <v>2.7921999999999999E-2</v>
      </c>
      <c r="O11" s="10">
        <v>1.8190000000000001E-2</v>
      </c>
      <c r="P11" s="10">
        <v>1.6000000000000001E-4</v>
      </c>
      <c r="Q11" s="57">
        <v>0.19339999999999999</v>
      </c>
      <c r="R11" s="84">
        <v>7.9749999999999988E-2</v>
      </c>
      <c r="S11" s="246">
        <v>0.45400000000000001</v>
      </c>
      <c r="T11" s="58">
        <v>7.1999999999999981E-3</v>
      </c>
      <c r="U11" s="59">
        <v>165.79564183989606</v>
      </c>
      <c r="V11" s="59">
        <v>1.84206925853481</v>
      </c>
      <c r="W11" s="13">
        <v>0.1341</v>
      </c>
      <c r="X11" s="13">
        <v>2.1099999999999869E-2</v>
      </c>
      <c r="Y11" s="14">
        <v>38.620209574255448</v>
      </c>
      <c r="Z11" s="14">
        <v>7.3008288676700062E-2</v>
      </c>
      <c r="AA11" s="11">
        <v>102.38</v>
      </c>
      <c r="AB11" s="12">
        <v>4.0817554310215387</v>
      </c>
      <c r="AC11" s="12">
        <v>28.3</v>
      </c>
      <c r="AD11" s="12">
        <v>1.0638627169458967</v>
      </c>
    </row>
    <row r="12" spans="1:30" x14ac:dyDescent="0.3">
      <c r="A12" s="8" t="s">
        <v>185</v>
      </c>
      <c r="B12" s="9">
        <v>70</v>
      </c>
      <c r="C12" s="10">
        <v>7.9229999999999995E-2</v>
      </c>
      <c r="D12" s="10">
        <v>3.0799999999999998E-3</v>
      </c>
      <c r="E12" s="12">
        <v>47.262</v>
      </c>
      <c r="F12" s="12">
        <v>0.35200000000000004</v>
      </c>
      <c r="G12" s="13">
        <v>3.5164499999999999</v>
      </c>
      <c r="H12" s="13">
        <v>0.13358</v>
      </c>
      <c r="I12" s="13">
        <v>0.16300000000000001</v>
      </c>
      <c r="J12" s="13">
        <v>1.4999999999999999E-2</v>
      </c>
      <c r="K12" s="12">
        <v>61.679300000000005</v>
      </c>
      <c r="L12" s="14">
        <v>4.0577000000000005</v>
      </c>
      <c r="M12" s="12">
        <v>2.2930619999999999</v>
      </c>
      <c r="N12" s="12">
        <v>1.3024000000000001E-2</v>
      </c>
      <c r="O12" s="10">
        <v>1.8149999999999999E-2</v>
      </c>
      <c r="P12" s="10">
        <v>2.0000000000000001E-4</v>
      </c>
      <c r="Q12" s="57">
        <v>0.18809999999999999</v>
      </c>
      <c r="R12" s="84">
        <v>7.9749999999999988E-2</v>
      </c>
      <c r="S12" s="246">
        <v>0.50219999999999998</v>
      </c>
      <c r="T12" s="58">
        <v>7.1999999999999981E-3</v>
      </c>
      <c r="U12" s="59">
        <v>165.9565825135135</v>
      </c>
      <c r="V12" s="59">
        <v>1.84206925853481</v>
      </c>
      <c r="W12" s="13">
        <v>0.13439999999999999</v>
      </c>
      <c r="X12" s="13">
        <v>2.1099999999999869E-2</v>
      </c>
      <c r="Y12" s="14">
        <v>38.587836530030032</v>
      </c>
      <c r="Z12" s="14">
        <v>7.3008288676700062E-2</v>
      </c>
      <c r="AA12" s="11">
        <v>103.03</v>
      </c>
      <c r="AB12" s="12">
        <v>1.0049279455252627</v>
      </c>
      <c r="AC12" s="12">
        <v>28.66</v>
      </c>
      <c r="AD12" s="12">
        <v>0.60504731629324315</v>
      </c>
    </row>
    <row r="13" spans="1:30" x14ac:dyDescent="0.3">
      <c r="A13" s="8" t="s">
        <v>186</v>
      </c>
      <c r="B13" s="9">
        <v>80</v>
      </c>
      <c r="C13" s="10">
        <v>7.6960000000000001E-2</v>
      </c>
      <c r="D13" s="10">
        <v>3.0999999999999999E-3</v>
      </c>
      <c r="E13" s="12">
        <v>45.634500000000003</v>
      </c>
      <c r="F13" s="12">
        <v>2.137</v>
      </c>
      <c r="G13" s="13">
        <v>3.5105499999999998</v>
      </c>
      <c r="H13" s="13">
        <v>0.20938000000000001</v>
      </c>
      <c r="I13" s="13">
        <v>0.13999999999999999</v>
      </c>
      <c r="J13" s="13">
        <v>1.1000000000000001E-2</v>
      </c>
      <c r="K13" s="12">
        <v>61.922849999999997</v>
      </c>
      <c r="L13" s="14">
        <v>0.87829999999999986</v>
      </c>
      <c r="M13" s="12">
        <v>2.2556400000000001</v>
      </c>
      <c r="N13" s="12">
        <v>1.8558000000000002E-2</v>
      </c>
      <c r="O13" s="10">
        <v>1.814E-2</v>
      </c>
      <c r="P13" s="10">
        <v>2.9999999999999997E-4</v>
      </c>
      <c r="Q13" s="57">
        <v>0.18959999999999999</v>
      </c>
      <c r="R13" s="84">
        <v>7.9749999999999988E-2</v>
      </c>
      <c r="S13" s="246">
        <v>0.50419999999999998</v>
      </c>
      <c r="T13" s="58">
        <v>7.1999999999999981E-3</v>
      </c>
      <c r="U13" s="59">
        <v>166.6323688822504</v>
      </c>
      <c r="V13" s="59">
        <v>1.84206925853481</v>
      </c>
      <c r="W13" s="13">
        <v>0.1343</v>
      </c>
      <c r="X13" s="13">
        <v>2.1099999999999869E-2</v>
      </c>
      <c r="Y13" s="14">
        <v>38.678288125466757</v>
      </c>
      <c r="Z13" s="14">
        <v>7.3008288676700062E-2</v>
      </c>
      <c r="AA13" s="11">
        <v>97.23</v>
      </c>
      <c r="AB13" s="12">
        <v>3.5546942927021608</v>
      </c>
      <c r="AC13" s="12">
        <v>27.12</v>
      </c>
      <c r="AD13" s="12">
        <v>0.95751807480286044</v>
      </c>
    </row>
    <row r="14" spans="1:30" x14ac:dyDescent="0.3">
      <c r="A14" s="8" t="s">
        <v>187</v>
      </c>
      <c r="B14" s="9">
        <v>90</v>
      </c>
      <c r="C14" s="10">
        <v>7.8490000000000004E-2</v>
      </c>
      <c r="D14" s="10">
        <v>4.1399999999999996E-3</v>
      </c>
      <c r="E14" s="12">
        <v>45.6175</v>
      </c>
      <c r="F14" s="12">
        <v>1.171</v>
      </c>
      <c r="G14" s="13">
        <v>3.4980899999999999</v>
      </c>
      <c r="H14" s="13">
        <v>0.14852000000000001</v>
      </c>
      <c r="I14" s="13">
        <v>0.156</v>
      </c>
      <c r="J14" s="13">
        <v>1E-3</v>
      </c>
      <c r="K14" s="12">
        <v>61.807250000000003</v>
      </c>
      <c r="L14" s="14">
        <v>3.0530999999999997</v>
      </c>
      <c r="M14" s="12">
        <v>2.225921</v>
      </c>
      <c r="N14" s="12">
        <v>3.542E-2</v>
      </c>
      <c r="O14" s="10">
        <v>1.8350000000000002E-2</v>
      </c>
      <c r="P14" s="10">
        <v>2.5999999999999998E-4</v>
      </c>
      <c r="Q14" s="57">
        <v>0.18990000000000001</v>
      </c>
      <c r="R14" s="84">
        <v>7.9749999999999988E-2</v>
      </c>
      <c r="S14" s="246">
        <v>0.49830000000000002</v>
      </c>
      <c r="T14" s="58">
        <v>7.1999999999999981E-3</v>
      </c>
      <c r="U14" s="59">
        <v>166.06982728635685</v>
      </c>
      <c r="V14" s="59">
        <v>1.84206925853481</v>
      </c>
      <c r="W14" s="13">
        <v>0.17019999999999999</v>
      </c>
      <c r="X14" s="13">
        <v>2.1099999999999869E-2</v>
      </c>
      <c r="Y14" s="14">
        <v>38.64126704647677</v>
      </c>
      <c r="Z14" s="14">
        <v>7.3008288676700062E-2</v>
      </c>
      <c r="AA14" s="11">
        <v>97.05</v>
      </c>
      <c r="AB14" s="12">
        <v>1.7559545048443517</v>
      </c>
      <c r="AC14" s="12">
        <v>27.03</v>
      </c>
      <c r="AD14" s="12">
        <v>0.42513260450320961</v>
      </c>
    </row>
    <row r="15" spans="1:30" x14ac:dyDescent="0.3">
      <c r="A15" s="8" t="s">
        <v>188</v>
      </c>
      <c r="B15" s="9">
        <v>100</v>
      </c>
      <c r="C15" s="10">
        <v>8.0649999999999999E-2</v>
      </c>
      <c r="D15" s="10">
        <v>2.2599999999999999E-3</v>
      </c>
      <c r="E15" s="12">
        <v>46.388500000000001</v>
      </c>
      <c r="F15" s="12">
        <v>1.8350000000000002</v>
      </c>
      <c r="G15" s="13">
        <v>3.61158</v>
      </c>
      <c r="H15" s="13">
        <v>0.16367999999999999</v>
      </c>
      <c r="I15" s="13">
        <v>0.11550000000000001</v>
      </c>
      <c r="J15" s="13">
        <v>2.9000000000000001E-2</v>
      </c>
      <c r="K15" s="12">
        <v>62.832100000000004</v>
      </c>
      <c r="L15" s="14">
        <v>0.96319999999999995</v>
      </c>
      <c r="M15" s="12">
        <v>2.2030539999999998</v>
      </c>
      <c r="N15" s="12">
        <v>2.5909999999999999E-2</v>
      </c>
      <c r="O15" s="10">
        <v>1.8069999999999999E-2</v>
      </c>
      <c r="P15" s="10">
        <v>3.6000000000000002E-4</v>
      </c>
      <c r="Q15" s="57">
        <v>0.1961</v>
      </c>
      <c r="R15" s="84">
        <v>7.9749999999999988E-2</v>
      </c>
      <c r="S15" s="246">
        <v>0.52459999999999996</v>
      </c>
      <c r="T15" s="58">
        <v>7.1999999999999981E-3</v>
      </c>
      <c r="U15" s="59">
        <v>166.36744411794101</v>
      </c>
      <c r="V15" s="59">
        <v>1.84206925853481</v>
      </c>
      <c r="W15" s="13">
        <v>0.13669999999999999</v>
      </c>
      <c r="X15" s="13">
        <v>2.1099999999999869E-2</v>
      </c>
      <c r="Y15" s="14">
        <v>38.670854012993502</v>
      </c>
      <c r="Z15" s="14">
        <v>7.3008288676700062E-2</v>
      </c>
      <c r="AA15" s="11">
        <v>100.89</v>
      </c>
      <c r="AB15" s="12">
        <v>5.0775713009606482</v>
      </c>
      <c r="AC15" s="12">
        <v>28.52</v>
      </c>
      <c r="AD15" s="12">
        <v>0.83786736622122437</v>
      </c>
    </row>
    <row r="16" spans="1:30" x14ac:dyDescent="0.3">
      <c r="A16" s="8" t="s">
        <v>189</v>
      </c>
      <c r="B16" s="9">
        <v>110</v>
      </c>
      <c r="C16" s="10">
        <v>7.8579999999999997E-2</v>
      </c>
      <c r="D16" s="10">
        <v>7.7999999999999996E-3</v>
      </c>
      <c r="E16" s="12">
        <v>46.843499999999999</v>
      </c>
      <c r="F16" s="12">
        <v>1.8089999999999999</v>
      </c>
      <c r="G16" s="13">
        <v>3.62351</v>
      </c>
      <c r="H16" s="13">
        <v>0.35221999999999998</v>
      </c>
      <c r="I16" s="13">
        <v>0.16500000000000001</v>
      </c>
      <c r="J16" s="13">
        <v>2E-3</v>
      </c>
      <c r="K16" s="12">
        <v>60.119699999999995</v>
      </c>
      <c r="L16" s="14">
        <v>1.8207999999999998</v>
      </c>
      <c r="M16" s="12">
        <v>2.2033559999999999</v>
      </c>
      <c r="N16" s="12">
        <v>1.1778E-2</v>
      </c>
      <c r="O16" s="10">
        <v>1.83E-2</v>
      </c>
      <c r="P16" s="10">
        <v>5.0000000000000001E-4</v>
      </c>
      <c r="Q16" s="57">
        <v>0.1986</v>
      </c>
      <c r="R16" s="84">
        <v>7.9749999999999988E-2</v>
      </c>
      <c r="S16" s="246">
        <v>0.50329999999999997</v>
      </c>
      <c r="T16" s="58">
        <v>7.1999999999999981E-3</v>
      </c>
      <c r="U16" s="59">
        <v>165.56997655969704</v>
      </c>
      <c r="V16" s="59">
        <v>1.84206925853481</v>
      </c>
      <c r="W16" s="13">
        <v>0.1716</v>
      </c>
      <c r="X16" s="13">
        <v>2.1099999999999869E-2</v>
      </c>
      <c r="Y16" s="14">
        <v>38.523833207095869</v>
      </c>
      <c r="Z16" s="14">
        <v>7.3008288676700062E-2</v>
      </c>
      <c r="AA16" s="11">
        <v>103.79</v>
      </c>
      <c r="AB16" s="12">
        <v>3.8684145988438501</v>
      </c>
      <c r="AC16" s="12">
        <v>28.86</v>
      </c>
      <c r="AD16" s="12">
        <v>0.98826637521526361</v>
      </c>
    </row>
    <row r="17" spans="1:30" x14ac:dyDescent="0.3">
      <c r="A17" s="8" t="s">
        <v>190</v>
      </c>
      <c r="B17" s="9">
        <v>120</v>
      </c>
      <c r="C17" s="10">
        <v>7.9699999999999993E-2</v>
      </c>
      <c r="D17" s="10">
        <v>3.1800000000000001E-3</v>
      </c>
      <c r="E17" s="12">
        <v>45.283000000000001</v>
      </c>
      <c r="F17" s="12">
        <v>0.50900000000000001</v>
      </c>
      <c r="G17" s="13">
        <v>3.5321199999999999</v>
      </c>
      <c r="H17" s="13">
        <v>0.12817999999999999</v>
      </c>
      <c r="I17" s="13">
        <v>0.25700000000000001</v>
      </c>
      <c r="J17" s="13">
        <v>2.4E-2</v>
      </c>
      <c r="K17" s="12">
        <v>60.595299999999995</v>
      </c>
      <c r="L17" s="14">
        <v>2.4457</v>
      </c>
      <c r="M17" s="12">
        <v>2.2525550000000001</v>
      </c>
      <c r="N17" s="12">
        <v>2.0310000000000002E-2</v>
      </c>
      <c r="O17" s="10">
        <v>1.8249999999999999E-2</v>
      </c>
      <c r="P17" s="10">
        <v>1.3999999999999999E-4</v>
      </c>
      <c r="Q17" s="57">
        <v>0.1956</v>
      </c>
      <c r="R17" s="84">
        <v>7.9749999999999988E-2</v>
      </c>
      <c r="S17" s="246">
        <v>0.50900000000000001</v>
      </c>
      <c r="T17" s="58">
        <v>7.1999999999999981E-3</v>
      </c>
      <c r="U17" s="59">
        <v>165.78206948188077</v>
      </c>
      <c r="V17" s="59">
        <v>1.84206925853481</v>
      </c>
      <c r="W17" s="13">
        <v>0.1724</v>
      </c>
      <c r="X17" s="13">
        <v>2.1099999999999869E-2</v>
      </c>
      <c r="Y17" s="14">
        <v>38.719185185185175</v>
      </c>
      <c r="Z17" s="14">
        <v>7.3008288676700062E-2</v>
      </c>
      <c r="AA17" s="11">
        <v>93.38</v>
      </c>
      <c r="AB17" s="12">
        <v>1.2977783284893156</v>
      </c>
      <c r="AC17" s="12">
        <v>25.99</v>
      </c>
      <c r="AD17" s="12">
        <v>0.48858120510593872</v>
      </c>
    </row>
    <row r="18" spans="1:30" x14ac:dyDescent="0.3">
      <c r="A18" s="8" t="s">
        <v>191</v>
      </c>
      <c r="B18" s="9">
        <v>130</v>
      </c>
      <c r="C18" s="10">
        <v>7.9600000000000004E-2</v>
      </c>
      <c r="D18" s="10">
        <v>5.4200000000000003E-3</v>
      </c>
      <c r="E18" s="12">
        <v>46.472000000000001</v>
      </c>
      <c r="F18" s="12">
        <v>1.762</v>
      </c>
      <c r="G18" s="13">
        <v>3.7037100000000001</v>
      </c>
      <c r="H18" s="13">
        <v>0.1358</v>
      </c>
      <c r="I18" s="13">
        <v>0.19350000000000001</v>
      </c>
      <c r="J18" s="13">
        <v>6.9999999999999993E-3</v>
      </c>
      <c r="K18" s="12">
        <v>62.424100000000003</v>
      </c>
      <c r="L18" s="14">
        <v>2.2079</v>
      </c>
      <c r="M18" s="12">
        <v>2.2599089999999999</v>
      </c>
      <c r="N18" s="12">
        <v>1.3462E-2</v>
      </c>
      <c r="O18" s="10">
        <v>1.8339999999999999E-2</v>
      </c>
      <c r="P18" s="10">
        <v>5.0000000000000001E-4</v>
      </c>
      <c r="Q18" s="57">
        <v>0.1958</v>
      </c>
      <c r="R18" s="84">
        <v>7.9749999999999988E-2</v>
      </c>
      <c r="S18" s="246">
        <v>0.49049999999999999</v>
      </c>
      <c r="T18" s="58">
        <v>7.1999999999999981E-3</v>
      </c>
      <c r="U18" s="59">
        <v>165.72658220757825</v>
      </c>
      <c r="V18" s="59">
        <v>1.84206925853481</v>
      </c>
      <c r="W18" s="13">
        <v>0.17150000000000001</v>
      </c>
      <c r="X18" s="13">
        <v>2.1099999999999869E-2</v>
      </c>
      <c r="Y18" s="14">
        <v>38.57502665867905</v>
      </c>
      <c r="Z18" s="14">
        <v>7.3008288676700062E-2</v>
      </c>
      <c r="AA18" s="11">
        <v>98.26</v>
      </c>
      <c r="AB18" s="12">
        <v>2.1933399536720106</v>
      </c>
      <c r="AC18" s="12">
        <v>27.2</v>
      </c>
      <c r="AD18" s="12">
        <v>0.89156953543985396</v>
      </c>
    </row>
    <row r="19" spans="1:30" x14ac:dyDescent="0.3">
      <c r="A19" s="8" t="s">
        <v>192</v>
      </c>
      <c r="B19" s="9">
        <v>140</v>
      </c>
      <c r="C19" s="10">
        <v>7.9280000000000003E-2</v>
      </c>
      <c r="D19" s="10">
        <v>1.0200000000000001E-3</v>
      </c>
      <c r="E19" s="12">
        <v>46.217000000000006</v>
      </c>
      <c r="F19" s="12">
        <v>0.61099999999999999</v>
      </c>
      <c r="G19" s="13">
        <v>3.43641</v>
      </c>
      <c r="H19" s="13">
        <v>7.7499999999999999E-2</v>
      </c>
      <c r="I19" s="13">
        <v>0.13699999999999998</v>
      </c>
      <c r="J19" s="13">
        <v>1.1000000000000001E-2</v>
      </c>
      <c r="K19" s="12">
        <v>61.947899999999997</v>
      </c>
      <c r="L19" s="14">
        <v>2.5766</v>
      </c>
      <c r="M19" s="12">
        <v>2.297714</v>
      </c>
      <c r="N19" s="12">
        <v>3.6840000000000002E-3</v>
      </c>
      <c r="O19" s="10">
        <v>1.831E-2</v>
      </c>
      <c r="P19" s="10">
        <v>1E-4</v>
      </c>
      <c r="Q19" s="57">
        <v>0.19850000000000001</v>
      </c>
      <c r="R19" s="84">
        <v>7.9749999999999988E-2</v>
      </c>
      <c r="S19" s="246">
        <v>0.49130000000000001</v>
      </c>
      <c r="T19" s="58">
        <v>7.1999999999999981E-3</v>
      </c>
      <c r="U19" s="59">
        <v>166.03538695912562</v>
      </c>
      <c r="V19" s="59">
        <v>1.84206925853481</v>
      </c>
      <c r="W19" s="13">
        <v>0.17230000000000001</v>
      </c>
      <c r="X19" s="13">
        <v>2.1099999999999869E-2</v>
      </c>
      <c r="Y19" s="14">
        <v>38.626678095523289</v>
      </c>
      <c r="Z19" s="14">
        <v>7.3008288676700062E-2</v>
      </c>
      <c r="AA19" s="11">
        <v>103.36</v>
      </c>
      <c r="AB19" s="12">
        <v>2.3698269752650623</v>
      </c>
      <c r="AC19" s="12">
        <v>28.71</v>
      </c>
      <c r="AD19" s="12">
        <v>0.92361091822847896</v>
      </c>
    </row>
    <row r="20" spans="1:30" x14ac:dyDescent="0.3">
      <c r="A20" s="8" t="s">
        <v>193</v>
      </c>
      <c r="B20" s="9">
        <v>145</v>
      </c>
      <c r="C20" s="10">
        <v>7.9460000000000003E-2</v>
      </c>
      <c r="D20" s="10">
        <v>1.9599999999999999E-3</v>
      </c>
      <c r="E20" s="12">
        <v>44.960999999999999</v>
      </c>
      <c r="F20" s="12">
        <v>1.1919999999999999</v>
      </c>
      <c r="G20" s="13">
        <v>3.5623800000000001</v>
      </c>
      <c r="H20" s="13">
        <v>0.26638000000000001</v>
      </c>
      <c r="I20" s="13">
        <v>0.11600000000000001</v>
      </c>
      <c r="J20" s="13">
        <v>1.7000000000000001E-2</v>
      </c>
      <c r="K20" s="12">
        <v>61.219699999999996</v>
      </c>
      <c r="L20" s="14">
        <v>1.7877000000000001</v>
      </c>
      <c r="M20" s="12">
        <v>2.2224499999999998</v>
      </c>
      <c r="N20" s="12">
        <v>1.6152E-2</v>
      </c>
      <c r="O20" s="10">
        <v>1.83E-2</v>
      </c>
      <c r="P20" s="10">
        <v>1.6000000000000001E-4</v>
      </c>
      <c r="Q20" s="57">
        <v>0.2001</v>
      </c>
      <c r="R20" s="84">
        <v>7.9749999999999988E-2</v>
      </c>
      <c r="S20" s="246">
        <v>0.50260000000000005</v>
      </c>
      <c r="T20" s="58">
        <v>7.1999999999999981E-3</v>
      </c>
      <c r="U20" s="59">
        <v>165.23089277505747</v>
      </c>
      <c r="V20" s="59">
        <v>1.84206925853481</v>
      </c>
      <c r="W20" s="13">
        <v>0.1343</v>
      </c>
      <c r="X20" s="13">
        <v>2.1099999999999869E-2</v>
      </c>
      <c r="Y20" s="14">
        <v>38.399245348256223</v>
      </c>
      <c r="Z20" s="14">
        <v>7.3008288676700062E-2</v>
      </c>
      <c r="AA20" s="11">
        <v>104.66</v>
      </c>
      <c r="AB20" s="12">
        <v>2.2033866852929691</v>
      </c>
      <c r="AC20" s="12">
        <v>29.48</v>
      </c>
      <c r="AD20" s="12">
        <v>0.18459577276560901</v>
      </c>
    </row>
    <row r="21" spans="1:30" x14ac:dyDescent="0.3">
      <c r="A21" s="8" t="s">
        <v>194</v>
      </c>
      <c r="B21" s="9">
        <v>150</v>
      </c>
      <c r="C21" s="10">
        <v>8.2320000000000004E-2</v>
      </c>
      <c r="D21" s="10">
        <v>2.8400000000000001E-3</v>
      </c>
      <c r="E21" s="12">
        <v>46.4315</v>
      </c>
      <c r="F21" s="12">
        <v>2.4550000000000001</v>
      </c>
      <c r="G21" s="13">
        <v>3.6253600000000001</v>
      </c>
      <c r="H21" s="13">
        <v>0.33285999999999999</v>
      </c>
      <c r="I21" s="13">
        <v>0.127</v>
      </c>
      <c r="J21" s="13">
        <v>0.03</v>
      </c>
      <c r="K21" s="12">
        <v>61.744750000000003</v>
      </c>
      <c r="L21" s="14">
        <v>6.7075999999999993</v>
      </c>
      <c r="M21" s="12">
        <v>2.2461500000000001</v>
      </c>
      <c r="N21" s="12">
        <v>2.4924000000000002E-2</v>
      </c>
      <c r="O21" s="10">
        <v>1.8180000000000002E-2</v>
      </c>
      <c r="P21" s="10">
        <v>2.9999999999999997E-4</v>
      </c>
      <c r="Q21" s="57">
        <v>0.18959999999999999</v>
      </c>
      <c r="R21" s="84">
        <v>7.9749999999999988E-2</v>
      </c>
      <c r="S21" s="246">
        <v>0.49159999999999998</v>
      </c>
      <c r="T21" s="58">
        <v>7.1999999999999981E-3</v>
      </c>
      <c r="U21" s="59">
        <v>164.62646485261902</v>
      </c>
      <c r="V21" s="59">
        <v>1.84206925853481</v>
      </c>
      <c r="W21" s="13">
        <v>0.13370000000000001</v>
      </c>
      <c r="X21" s="13">
        <v>2.1099999999999869E-2</v>
      </c>
      <c r="Y21" s="14">
        <v>38.323801553475413</v>
      </c>
      <c r="Z21" s="14">
        <v>7.3008288676700062E-2</v>
      </c>
      <c r="AA21" s="11">
        <v>100.53</v>
      </c>
      <c r="AB21" s="12">
        <v>3.7504061630460357</v>
      </c>
      <c r="AC21" s="12">
        <v>27.84</v>
      </c>
      <c r="AD21" s="12">
        <v>1.6190785522570348</v>
      </c>
    </row>
    <row r="22" spans="1:30" x14ac:dyDescent="0.3">
      <c r="A22" s="81" t="s">
        <v>195</v>
      </c>
      <c r="B22" s="63">
        <v>155</v>
      </c>
      <c r="C22" s="64">
        <v>8.0920000000000006E-2</v>
      </c>
      <c r="D22" s="64">
        <v>3.2200000000000002E-3</v>
      </c>
      <c r="E22" s="65">
        <v>46.146000000000001</v>
      </c>
      <c r="F22" s="65">
        <v>1.6580000000000001</v>
      </c>
      <c r="G22" s="66">
        <v>3.41</v>
      </c>
      <c r="H22" s="66">
        <v>0.13955999999999999</v>
      </c>
      <c r="I22" s="66">
        <v>0.17049999999999998</v>
      </c>
      <c r="J22" s="66">
        <v>1.6E-2</v>
      </c>
      <c r="K22" s="65">
        <v>63.02675</v>
      </c>
      <c r="L22" s="71">
        <v>1.456</v>
      </c>
      <c r="M22" s="65">
        <v>2.2302740000000001</v>
      </c>
      <c r="N22" s="65">
        <v>3.2655999999999998E-2</v>
      </c>
      <c r="O22" s="64">
        <v>1.8030000000000001E-2</v>
      </c>
      <c r="P22" s="64">
        <v>1E-4</v>
      </c>
      <c r="Q22" s="67">
        <v>0.19900000000000001</v>
      </c>
      <c r="R22" s="85">
        <v>7.9749999999999988E-2</v>
      </c>
      <c r="S22" s="244">
        <v>0.49540000000000001</v>
      </c>
      <c r="T22" s="68">
        <v>7.1999999999999981E-3</v>
      </c>
      <c r="U22" s="69">
        <v>166.68633332666732</v>
      </c>
      <c r="V22" s="69">
        <v>1.84206925853481</v>
      </c>
      <c r="W22" s="66">
        <v>0.13439999999999999</v>
      </c>
      <c r="X22" s="13">
        <v>2.1099999999999869E-2</v>
      </c>
      <c r="Y22" s="71">
        <v>38.708274072592744</v>
      </c>
      <c r="Z22" s="14">
        <v>7.3008288676700062E-2</v>
      </c>
      <c r="AA22" s="70">
        <v>101.61</v>
      </c>
      <c r="AB22" s="323">
        <v>5.9556574876930668</v>
      </c>
      <c r="AC22" s="65">
        <v>28.3</v>
      </c>
      <c r="AD22" s="65">
        <v>1.6045795289255786</v>
      </c>
    </row>
    <row r="23" spans="1:30" x14ac:dyDescent="0.3">
      <c r="A23" s="397" t="s">
        <v>197</v>
      </c>
      <c r="B23" s="398"/>
      <c r="C23" s="398"/>
      <c r="D23" s="398"/>
      <c r="E23" s="398"/>
      <c r="F23" s="398"/>
      <c r="G23" s="398"/>
      <c r="H23" s="398"/>
      <c r="I23" s="398"/>
      <c r="J23" s="398"/>
      <c r="K23" s="398"/>
      <c r="L23" s="398"/>
      <c r="M23" s="398"/>
      <c r="N23" s="398"/>
      <c r="O23" s="398"/>
      <c r="P23" s="398"/>
      <c r="Q23" s="398"/>
      <c r="R23" s="398"/>
      <c r="S23" s="398"/>
      <c r="T23" s="398"/>
      <c r="U23" s="398"/>
      <c r="V23" s="398"/>
      <c r="W23" s="398"/>
      <c r="X23" s="398"/>
      <c r="Y23" s="398"/>
      <c r="Z23" s="398"/>
      <c r="AA23" s="398"/>
      <c r="AB23" s="398"/>
      <c r="AC23" s="398"/>
      <c r="AD23" s="399"/>
    </row>
    <row r="24" spans="1:30" x14ac:dyDescent="0.3">
      <c r="A24" s="82" t="s">
        <v>201</v>
      </c>
      <c r="B24" s="72">
        <v>5</v>
      </c>
      <c r="C24" s="73">
        <v>8.0939999999999998E-2</v>
      </c>
      <c r="D24" s="73">
        <v>3.0799999999999998E-3</v>
      </c>
      <c r="E24" s="74">
        <v>46.323</v>
      </c>
      <c r="F24" s="74">
        <v>0.38899999999999996</v>
      </c>
      <c r="G24" s="75">
        <v>3.58548</v>
      </c>
      <c r="H24" s="75">
        <v>0.42364000000000002</v>
      </c>
      <c r="I24" s="75">
        <v>0.11800000000000001</v>
      </c>
      <c r="J24" s="75">
        <v>1.6E-2</v>
      </c>
      <c r="K24" s="74">
        <v>62.042900000000003</v>
      </c>
      <c r="L24" s="80">
        <v>2.8642999999999996</v>
      </c>
      <c r="M24" s="74">
        <v>2.2143299999999999</v>
      </c>
      <c r="N24" s="74">
        <v>2.3231999999999999E-2</v>
      </c>
      <c r="O24" s="73">
        <v>1.8100000000000002E-2</v>
      </c>
      <c r="P24" s="73">
        <v>3.6000000000000002E-4</v>
      </c>
      <c r="Q24" s="76">
        <v>0.1988</v>
      </c>
      <c r="R24" s="86">
        <v>7.9749999999999988E-2</v>
      </c>
      <c r="S24" s="242">
        <v>0.50719999999999998</v>
      </c>
      <c r="T24" s="77">
        <v>7.1999999999999981E-3</v>
      </c>
      <c r="U24" s="78">
        <v>166.1371305910543</v>
      </c>
      <c r="V24" s="78">
        <v>1.84206925853481</v>
      </c>
      <c r="W24" s="75">
        <v>0.1376</v>
      </c>
      <c r="X24" s="13">
        <v>2.1099999999999869E-2</v>
      </c>
      <c r="Y24" s="80">
        <v>38.61576541533546</v>
      </c>
      <c r="Z24" s="14">
        <v>7.3008288676700062E-2</v>
      </c>
      <c r="AA24" s="79">
        <v>102.79</v>
      </c>
      <c r="AB24" s="74">
        <v>1.9987353585354852</v>
      </c>
      <c r="AC24" s="74">
        <v>29.11</v>
      </c>
      <c r="AD24" s="74">
        <v>0.73547358019841436</v>
      </c>
    </row>
    <row r="25" spans="1:30" x14ac:dyDescent="0.3">
      <c r="A25" s="8" t="s">
        <v>202</v>
      </c>
      <c r="B25" s="9">
        <v>10</v>
      </c>
      <c r="C25" s="10">
        <v>7.8219999999999998E-2</v>
      </c>
      <c r="D25" s="10">
        <v>6.7999999999999996E-3</v>
      </c>
      <c r="E25" s="12">
        <v>46.109000000000002</v>
      </c>
      <c r="F25" s="12">
        <v>2.6679999999999997</v>
      </c>
      <c r="G25" s="13">
        <v>3.5770599999999999</v>
      </c>
      <c r="H25" s="13">
        <v>0.11314</v>
      </c>
      <c r="I25" s="13">
        <v>0.14450000000000002</v>
      </c>
      <c r="J25" s="13">
        <v>1.9E-2</v>
      </c>
      <c r="K25" s="12">
        <v>63.218050000000005</v>
      </c>
      <c r="L25" s="14">
        <v>2.7081</v>
      </c>
      <c r="M25" s="12">
        <v>2.2824689999999999</v>
      </c>
      <c r="N25" s="12">
        <v>1.5694E-2</v>
      </c>
      <c r="O25" s="10">
        <v>1.848E-2</v>
      </c>
      <c r="P25" s="10">
        <v>2.9999999999999997E-4</v>
      </c>
      <c r="Q25" s="57">
        <v>0.20330000000000001</v>
      </c>
      <c r="R25" s="84">
        <v>7.9749999999999988E-2</v>
      </c>
      <c r="S25" s="246">
        <v>0.50890000000000002</v>
      </c>
      <c r="T25" s="58">
        <v>7.1999999999999981E-3</v>
      </c>
      <c r="U25" s="59">
        <v>165.42737773678965</v>
      </c>
      <c r="V25" s="59">
        <v>1.84206925853481</v>
      </c>
      <c r="W25" s="13">
        <v>0.1353</v>
      </c>
      <c r="X25" s="13">
        <v>2.1099999999999869E-2</v>
      </c>
      <c r="Y25" s="14">
        <v>38.53048689930209</v>
      </c>
      <c r="Z25" s="14">
        <v>7.3008288676700062E-2</v>
      </c>
      <c r="AA25" s="11">
        <v>94.03</v>
      </c>
      <c r="AB25" s="12">
        <v>3.5077585681460217</v>
      </c>
      <c r="AC25" s="12">
        <v>26.23</v>
      </c>
      <c r="AD25" s="12">
        <v>0.26364812153602968</v>
      </c>
    </row>
    <row r="26" spans="1:30" x14ac:dyDescent="0.3">
      <c r="A26" s="8" t="s">
        <v>203</v>
      </c>
      <c r="B26" s="9">
        <v>20</v>
      </c>
      <c r="C26" s="10">
        <v>8.0409999999999995E-2</v>
      </c>
      <c r="D26" s="10">
        <v>5.96E-3</v>
      </c>
      <c r="E26" s="12">
        <v>46.975000000000001</v>
      </c>
      <c r="F26" s="12">
        <v>2.4979999999999998</v>
      </c>
      <c r="G26" s="13">
        <v>3.64507</v>
      </c>
      <c r="H26" s="13">
        <v>0.29862</v>
      </c>
      <c r="I26" s="13">
        <v>0.20100000000000001</v>
      </c>
      <c r="J26" s="13">
        <v>4.0000000000000001E-3</v>
      </c>
      <c r="K26" s="12">
        <v>62.729849999999999</v>
      </c>
      <c r="L26" s="14">
        <v>4.5312000000000001</v>
      </c>
      <c r="M26" s="12">
        <v>2.2609189999999999</v>
      </c>
      <c r="N26" s="12">
        <v>2.9006000000000001E-2</v>
      </c>
      <c r="O26" s="10">
        <v>1.8360000000000001E-2</v>
      </c>
      <c r="P26" s="10">
        <v>3.6000000000000002E-4</v>
      </c>
      <c r="Q26" s="57">
        <v>0.16930000000000001</v>
      </c>
      <c r="R26" s="84">
        <v>7.9749999999999988E-2</v>
      </c>
      <c r="S26" s="246">
        <v>0.52100000000000002</v>
      </c>
      <c r="T26" s="58">
        <v>7.1999999999999981E-3</v>
      </c>
      <c r="U26" s="59">
        <v>166.35446166583543</v>
      </c>
      <c r="V26" s="59">
        <v>1.84206925853481</v>
      </c>
      <c r="W26" s="13">
        <v>0.13539999999999999</v>
      </c>
      <c r="X26" s="13">
        <v>2.1099999999999869E-2</v>
      </c>
      <c r="Y26" s="14">
        <v>38.683185276807976</v>
      </c>
      <c r="Z26" s="14">
        <v>7.3008288676700062E-2</v>
      </c>
      <c r="AA26" s="11">
        <v>97.59</v>
      </c>
      <c r="AB26" s="12">
        <v>3.189675560154781</v>
      </c>
      <c r="AC26" s="12">
        <v>27.1</v>
      </c>
      <c r="AD26" s="12">
        <v>1.8769061879470237</v>
      </c>
    </row>
    <row r="27" spans="1:30" x14ac:dyDescent="0.3">
      <c r="A27" s="8" t="s">
        <v>204</v>
      </c>
      <c r="B27" s="9">
        <v>30</v>
      </c>
      <c r="C27" s="10">
        <v>8.0149999999999999E-2</v>
      </c>
      <c r="D27" s="10">
        <v>3.82E-3</v>
      </c>
      <c r="E27" s="12">
        <v>45.595500000000001</v>
      </c>
      <c r="F27" s="12">
        <v>1.0489999999999999</v>
      </c>
      <c r="G27" s="13">
        <v>3.7881100000000001</v>
      </c>
      <c r="H27" s="13">
        <v>0.18654000000000001</v>
      </c>
      <c r="I27" s="13">
        <v>0.1095</v>
      </c>
      <c r="J27" s="13">
        <v>1.8000000000000002E-2</v>
      </c>
      <c r="K27" s="12">
        <v>60.157649999999997</v>
      </c>
      <c r="L27" s="14">
        <v>3.2382</v>
      </c>
      <c r="M27" s="12">
        <v>2.2611240000000001</v>
      </c>
      <c r="N27" s="12">
        <v>3.2236000000000001E-2</v>
      </c>
      <c r="O27" s="10">
        <v>1.8419999999999999E-2</v>
      </c>
      <c r="P27" s="10">
        <v>2.2000000000000001E-4</v>
      </c>
      <c r="Q27" s="57">
        <v>0.20580000000000001</v>
      </c>
      <c r="R27" s="84">
        <v>7.9749999999999988E-2</v>
      </c>
      <c r="S27" s="246">
        <v>0.50870000000000004</v>
      </c>
      <c r="T27" s="58">
        <v>7.1999999999999981E-3</v>
      </c>
      <c r="U27" s="59">
        <v>165.21259933480044</v>
      </c>
      <c r="V27" s="59">
        <v>1.84206925853481</v>
      </c>
      <c r="W27" s="13">
        <v>0.17480000000000001</v>
      </c>
      <c r="X27" s="13">
        <v>2.1099999999999869E-2</v>
      </c>
      <c r="Y27" s="14">
        <v>38.587808792637787</v>
      </c>
      <c r="Z27" s="14">
        <v>7.3008288676700062E-2</v>
      </c>
      <c r="AA27" s="11">
        <v>97.04</v>
      </c>
      <c r="AB27" s="12">
        <v>2.8484740686937182</v>
      </c>
      <c r="AC27" s="12">
        <v>27.48</v>
      </c>
      <c r="AD27" s="12">
        <v>0.3722294982442842</v>
      </c>
    </row>
    <row r="28" spans="1:30" x14ac:dyDescent="0.3">
      <c r="A28" s="8" t="s">
        <v>205</v>
      </c>
      <c r="B28" s="9">
        <v>40</v>
      </c>
      <c r="C28" s="10">
        <v>7.9509999999999997E-2</v>
      </c>
      <c r="D28" s="10">
        <v>1.5E-3</v>
      </c>
      <c r="E28" s="12">
        <v>45.880500000000005</v>
      </c>
      <c r="F28" s="12">
        <v>0.95899999999999996</v>
      </c>
      <c r="G28" s="13">
        <v>3.56019</v>
      </c>
      <c r="H28" s="13">
        <v>0.1449</v>
      </c>
      <c r="I28" s="13">
        <v>0.11600000000000001</v>
      </c>
      <c r="J28" s="13">
        <v>1.9E-2</v>
      </c>
      <c r="K28" s="12">
        <v>60.269350000000003</v>
      </c>
      <c r="L28" s="14">
        <v>0.64019999999999999</v>
      </c>
      <c r="M28" s="12">
        <v>2.2359369999999998</v>
      </c>
      <c r="N28" s="12">
        <v>5.5360000000000001E-3</v>
      </c>
      <c r="O28" s="10">
        <v>1.882E-2</v>
      </c>
      <c r="P28" s="10">
        <v>2.5999999999999998E-4</v>
      </c>
      <c r="Q28" s="57">
        <v>0.2102</v>
      </c>
      <c r="R28" s="84">
        <v>7.9749999999999988E-2</v>
      </c>
      <c r="S28" s="246">
        <v>0.49130000000000001</v>
      </c>
      <c r="T28" s="58">
        <v>7.1999999999999981E-3</v>
      </c>
      <c r="U28" s="59">
        <v>164.957194109157</v>
      </c>
      <c r="V28" s="59">
        <v>1.84206925853481</v>
      </c>
      <c r="W28" s="13">
        <v>0.13489999999999999</v>
      </c>
      <c r="X28" s="13">
        <v>2.1099999999999869E-2</v>
      </c>
      <c r="Y28" s="14">
        <v>38.534245857914996</v>
      </c>
      <c r="Z28" s="14">
        <v>7.3008288676700062E-2</v>
      </c>
      <c r="AA28" s="11">
        <v>99.24</v>
      </c>
      <c r="AB28" s="12">
        <v>3.7270029887506921</v>
      </c>
      <c r="AC28" s="12">
        <v>27.55</v>
      </c>
      <c r="AD28" s="12">
        <v>1.0894392475234749</v>
      </c>
    </row>
    <row r="29" spans="1:30" x14ac:dyDescent="0.3">
      <c r="A29" s="8" t="s">
        <v>206</v>
      </c>
      <c r="B29" s="9">
        <v>50</v>
      </c>
      <c r="C29" s="10">
        <v>7.9969999999999999E-2</v>
      </c>
      <c r="D29" s="10">
        <v>1.0200000000000001E-3</v>
      </c>
      <c r="E29" s="12">
        <v>44.317499999999995</v>
      </c>
      <c r="F29" s="12">
        <v>2.0740000000000003</v>
      </c>
      <c r="G29" s="13">
        <v>3.6075300000000001</v>
      </c>
      <c r="H29" s="13">
        <v>0.1837</v>
      </c>
      <c r="I29" s="13">
        <v>0.109</v>
      </c>
      <c r="J29" s="13">
        <v>1.7000000000000001E-2</v>
      </c>
      <c r="K29" s="12">
        <v>60.198750000000004</v>
      </c>
      <c r="L29" s="14">
        <v>0.1308</v>
      </c>
      <c r="M29" s="12">
        <v>2.23007</v>
      </c>
      <c r="N29" s="12">
        <v>3.0068000000000001E-2</v>
      </c>
      <c r="O29" s="10">
        <v>1.8329999999999999E-2</v>
      </c>
      <c r="P29" s="10">
        <v>6.0000000000000002E-5</v>
      </c>
      <c r="Q29" s="57">
        <v>0.2029</v>
      </c>
      <c r="R29" s="84">
        <v>7.9749999999999988E-2</v>
      </c>
      <c r="S29" s="246">
        <v>0.49009999999999998</v>
      </c>
      <c r="T29" s="58">
        <v>7.1999999999999981E-3</v>
      </c>
      <c r="U29" s="59">
        <v>165.60770492252502</v>
      </c>
      <c r="V29" s="59">
        <v>1.84206925853481</v>
      </c>
      <c r="W29" s="13">
        <v>0.13450000000000001</v>
      </c>
      <c r="X29" s="13">
        <v>2.1099999999999869E-2</v>
      </c>
      <c r="Y29" s="14">
        <v>38.519598031986447</v>
      </c>
      <c r="Z29" s="14">
        <v>7.3008288676700062E-2</v>
      </c>
      <c r="AA29" s="11">
        <v>102.55</v>
      </c>
      <c r="AB29" s="12">
        <v>1.1541992935176679</v>
      </c>
      <c r="AC29" s="12">
        <v>29.2</v>
      </c>
      <c r="AD29" s="12">
        <v>0.38087217950540264</v>
      </c>
    </row>
    <row r="30" spans="1:30" x14ac:dyDescent="0.3">
      <c r="A30" s="8" t="s">
        <v>207</v>
      </c>
      <c r="B30" s="9">
        <v>50</v>
      </c>
      <c r="C30" s="10">
        <v>7.9880000000000007E-2</v>
      </c>
      <c r="D30" s="10">
        <v>4.9800000000000001E-3</v>
      </c>
      <c r="E30" s="12">
        <v>45.596499999999999</v>
      </c>
      <c r="F30" s="12">
        <v>2.3539999999999996</v>
      </c>
      <c r="G30" s="13">
        <v>3.4548999999999999</v>
      </c>
      <c r="H30" s="13">
        <v>0.11731999999999999</v>
      </c>
      <c r="I30" s="13">
        <v>0.1235</v>
      </c>
      <c r="J30" s="13">
        <v>3.0000000000000001E-3</v>
      </c>
      <c r="K30" s="12">
        <v>60.041699999999999</v>
      </c>
      <c r="L30" s="14">
        <v>4.0649999999999995</v>
      </c>
      <c r="M30" s="12">
        <v>2.2287689999999998</v>
      </c>
      <c r="N30" s="12">
        <v>2.7360000000000002E-3</v>
      </c>
      <c r="O30" s="10">
        <v>1.8159999999999999E-2</v>
      </c>
      <c r="P30" s="10">
        <v>2.2000000000000001E-4</v>
      </c>
      <c r="Q30" s="57">
        <v>0.1996</v>
      </c>
      <c r="R30" s="84">
        <v>7.9749999999999988E-2</v>
      </c>
      <c r="S30" s="246">
        <v>0.49940000000000001</v>
      </c>
      <c r="T30" s="58">
        <v>7.1999999999999981E-3</v>
      </c>
      <c r="U30" s="59">
        <v>165.78646448043858</v>
      </c>
      <c r="V30" s="59">
        <v>1.84206925853481</v>
      </c>
      <c r="W30" s="13">
        <v>0.13320000000000001</v>
      </c>
      <c r="X30" s="13">
        <v>2.1099999999999869E-2</v>
      </c>
      <c r="Y30" s="14">
        <v>38.619073471218542</v>
      </c>
      <c r="Z30" s="14">
        <v>7.3008288676700062E-2</v>
      </c>
      <c r="AA30" s="11">
        <v>104.99</v>
      </c>
      <c r="AB30" s="12">
        <v>2.9184082071383313</v>
      </c>
      <c r="AC30" s="12">
        <v>29.75</v>
      </c>
      <c r="AD30" s="12">
        <v>0.2742673478523539</v>
      </c>
    </row>
    <row r="31" spans="1:30" x14ac:dyDescent="0.3">
      <c r="A31" s="8" t="s">
        <v>208</v>
      </c>
      <c r="B31" s="9">
        <v>60</v>
      </c>
      <c r="C31" s="10">
        <v>7.9130000000000006E-2</v>
      </c>
      <c r="D31" s="10">
        <v>5.0600000000000003E-3</v>
      </c>
      <c r="E31" s="12">
        <v>45.101500000000001</v>
      </c>
      <c r="F31" s="12">
        <v>1.02</v>
      </c>
      <c r="G31" s="13">
        <v>3.36938</v>
      </c>
      <c r="H31" s="13">
        <v>0.17934</v>
      </c>
      <c r="I31" s="13">
        <v>0.11</v>
      </c>
      <c r="J31" s="13">
        <v>2.4E-2</v>
      </c>
      <c r="K31" s="12">
        <v>60.926400000000001</v>
      </c>
      <c r="L31" s="14">
        <v>1.7628999999999999</v>
      </c>
      <c r="M31" s="12">
        <v>2.2596780000000001</v>
      </c>
      <c r="N31" s="12">
        <v>1.695E-2</v>
      </c>
      <c r="O31" s="10">
        <v>1.8319999999999999E-2</v>
      </c>
      <c r="P31" s="10">
        <v>8.0000000000000007E-5</v>
      </c>
      <c r="Q31" s="57">
        <v>0.2039</v>
      </c>
      <c r="R31" s="84">
        <v>7.9749999999999988E-2</v>
      </c>
      <c r="S31" s="246">
        <v>0.49519999999999997</v>
      </c>
      <c r="T31" s="58">
        <v>7.1999999999999981E-3</v>
      </c>
      <c r="U31" s="59">
        <v>165.76891537543511</v>
      </c>
      <c r="V31" s="59">
        <v>1.84206925853481</v>
      </c>
      <c r="W31" s="13">
        <v>0.13500000000000001</v>
      </c>
      <c r="X31" s="13">
        <v>2.1099999999999869E-2</v>
      </c>
      <c r="Y31" s="14">
        <v>38.550097861760321</v>
      </c>
      <c r="Z31" s="14">
        <v>7.3008288676700062E-2</v>
      </c>
      <c r="AA31" s="11">
        <v>102.42</v>
      </c>
      <c r="AB31" s="12">
        <v>2.625442402501724</v>
      </c>
      <c r="AC31" s="12">
        <v>29.21</v>
      </c>
      <c r="AD31" s="12">
        <v>0.16996577972341309</v>
      </c>
    </row>
    <row r="32" spans="1:30" x14ac:dyDescent="0.3">
      <c r="A32" s="8" t="s">
        <v>209</v>
      </c>
      <c r="B32" s="9">
        <v>65</v>
      </c>
      <c r="C32" s="10">
        <v>4.9709999999999997E-2</v>
      </c>
      <c r="D32" s="10">
        <v>1.08E-3</v>
      </c>
      <c r="E32" s="12">
        <v>47.855499999999999</v>
      </c>
      <c r="F32" s="12">
        <v>1.641</v>
      </c>
      <c r="G32" s="13">
        <v>3.7294299999999998</v>
      </c>
      <c r="H32" s="13">
        <v>0.19561999999999999</v>
      </c>
      <c r="I32" s="13">
        <v>0.26749999999999996</v>
      </c>
      <c r="J32" s="13">
        <v>1E-3</v>
      </c>
      <c r="K32" s="12">
        <v>64.212000000000003</v>
      </c>
      <c r="L32" s="14">
        <v>2.5874000000000001</v>
      </c>
      <c r="M32" s="12">
        <v>2.3121309999999999</v>
      </c>
      <c r="N32" s="12">
        <v>2.1078E-2</v>
      </c>
      <c r="O32" s="10">
        <v>1.985E-2</v>
      </c>
      <c r="P32" s="10">
        <v>4.2000000000000002E-4</v>
      </c>
      <c r="Q32" s="57">
        <v>0.36330000000000001</v>
      </c>
      <c r="R32" s="84">
        <v>7.9749999999999988E-2</v>
      </c>
      <c r="S32" s="246">
        <v>0.35849999999999999</v>
      </c>
      <c r="T32" s="58">
        <v>7.1999999999999981E-3</v>
      </c>
      <c r="U32" s="59">
        <v>167.03667117171113</v>
      </c>
      <c r="V32" s="59">
        <v>1.84206925853481</v>
      </c>
      <c r="W32" s="13">
        <v>0.1744</v>
      </c>
      <c r="X32" s="13">
        <v>2.1099999999999869E-2</v>
      </c>
      <c r="Y32" s="14">
        <v>39.564233503146539</v>
      </c>
      <c r="Z32" s="14">
        <v>7.3008288676700062E-2</v>
      </c>
      <c r="AA32" s="11">
        <v>104.78</v>
      </c>
      <c r="AB32" s="12">
        <v>3.2175776257729707</v>
      </c>
      <c r="AC32" s="12">
        <v>29.68</v>
      </c>
      <c r="AD32" s="12">
        <v>1.2745813943758706</v>
      </c>
    </row>
    <row r="33" spans="1:30" x14ac:dyDescent="0.3">
      <c r="A33" s="8" t="s">
        <v>210</v>
      </c>
      <c r="B33" s="9">
        <v>70</v>
      </c>
      <c r="C33" s="10">
        <v>7.2399999999999999E-3</v>
      </c>
      <c r="D33" s="10">
        <v>2.7200000000000002E-3</v>
      </c>
      <c r="E33" s="12">
        <v>52.676000000000002</v>
      </c>
      <c r="F33" s="12">
        <v>2.613</v>
      </c>
      <c r="G33" s="13">
        <v>3.7769699999999999</v>
      </c>
      <c r="H33" s="13">
        <v>4.0419999999999998E-2</v>
      </c>
      <c r="I33" s="13">
        <v>0.59650000000000003</v>
      </c>
      <c r="J33" s="13">
        <v>1.4999999999999999E-2</v>
      </c>
      <c r="K33" s="12">
        <v>65.315399999999997</v>
      </c>
      <c r="L33" s="14">
        <v>3.2488999999999999</v>
      </c>
      <c r="M33" s="12">
        <v>2.507825</v>
      </c>
      <c r="N33" s="12">
        <v>1.3806000000000001E-2</v>
      </c>
      <c r="O33" s="10">
        <v>2.0910000000000002E-2</v>
      </c>
      <c r="P33" s="10">
        <v>3.2000000000000003E-4</v>
      </c>
      <c r="Q33" s="57">
        <v>0.71560000000000001</v>
      </c>
      <c r="R33" s="84">
        <v>7.9749999999999988E-2</v>
      </c>
      <c r="S33" s="246">
        <v>0.10730000000000001</v>
      </c>
      <c r="T33" s="58">
        <v>7.1999999999999981E-3</v>
      </c>
      <c r="U33" s="59">
        <v>164.64871686235324</v>
      </c>
      <c r="V33" s="59">
        <v>1.84206925853481</v>
      </c>
      <c r="W33" s="13">
        <v>0.1802</v>
      </c>
      <c r="X33" s="13">
        <v>2.1099999999999869E-2</v>
      </c>
      <c r="Y33" s="14">
        <v>72.148610182363228</v>
      </c>
      <c r="Z33" s="14">
        <v>7.3008288676700062E-2</v>
      </c>
      <c r="AA33" s="11">
        <v>103.68</v>
      </c>
      <c r="AB33" s="12">
        <v>3.876257580866453</v>
      </c>
      <c r="AC33" s="12">
        <v>30.72</v>
      </c>
      <c r="AD33" s="12">
        <v>0.78785311028856941</v>
      </c>
    </row>
    <row r="34" spans="1:30" x14ac:dyDescent="0.3">
      <c r="A34" s="8" t="s">
        <v>211</v>
      </c>
      <c r="B34" s="9">
        <v>75</v>
      </c>
      <c r="C34" s="10">
        <v>4.28E-3</v>
      </c>
      <c r="D34" s="10">
        <v>1.8400000000000001E-3</v>
      </c>
      <c r="E34" s="12">
        <v>52.6235</v>
      </c>
      <c r="F34" s="12">
        <v>1.4569999999999999</v>
      </c>
      <c r="G34" s="13">
        <v>3.8590300000000002</v>
      </c>
      <c r="H34" s="13">
        <v>0.19639999999999999</v>
      </c>
      <c r="I34" s="13">
        <v>0.63949999999999996</v>
      </c>
      <c r="J34" s="13">
        <v>1.9E-2</v>
      </c>
      <c r="K34" s="12">
        <v>64.564250000000001</v>
      </c>
      <c r="L34" s="14">
        <v>3.9964</v>
      </c>
      <c r="M34" s="12">
        <v>2.666067</v>
      </c>
      <c r="N34" s="12">
        <v>1.098E-2</v>
      </c>
      <c r="O34" s="10">
        <v>2.1160000000000002E-2</v>
      </c>
      <c r="P34" s="10">
        <v>4.6000000000000001E-4</v>
      </c>
      <c r="Q34" s="57">
        <v>0.97860000000000003</v>
      </c>
      <c r="R34" s="84">
        <v>7.9749999999999988E-2</v>
      </c>
      <c r="S34" s="246">
        <v>0.22639999999999999</v>
      </c>
      <c r="T34" s="58">
        <v>7.1999999999999981E-3</v>
      </c>
      <c r="U34" s="59">
        <v>163.33907904723858</v>
      </c>
      <c r="V34" s="59">
        <v>1.84206925853481</v>
      </c>
      <c r="W34" s="13">
        <v>0.1832</v>
      </c>
      <c r="X34" s="13">
        <v>2.1099999999999869E-2</v>
      </c>
      <c r="Y34" s="14">
        <v>40.428295316089077</v>
      </c>
      <c r="Z34" s="14">
        <v>7.3008288676700062E-2</v>
      </c>
      <c r="AA34" s="12">
        <v>104.8</v>
      </c>
      <c r="AB34" s="12">
        <v>0.75980533880309986</v>
      </c>
      <c r="AC34" s="12">
        <v>30.93</v>
      </c>
      <c r="AD34" s="12">
        <v>0.87239467913576041</v>
      </c>
    </row>
    <row r="35" spans="1:30" x14ac:dyDescent="0.3">
      <c r="A35" s="8" t="s">
        <v>212</v>
      </c>
      <c r="B35" s="9">
        <v>80</v>
      </c>
      <c r="C35" s="10">
        <v>4.4799999999999996E-3</v>
      </c>
      <c r="D35" s="10">
        <v>6.2E-4</v>
      </c>
      <c r="E35" s="12">
        <v>59.768500000000003</v>
      </c>
      <c r="F35" s="12">
        <v>0.86599999999999988</v>
      </c>
      <c r="G35" s="13">
        <v>4.63049</v>
      </c>
      <c r="H35" s="13">
        <v>0.13497999999999999</v>
      </c>
      <c r="I35" s="13">
        <v>2.4695</v>
      </c>
      <c r="J35" s="13">
        <v>0.04</v>
      </c>
      <c r="K35" s="12">
        <v>69.150900000000007</v>
      </c>
      <c r="L35" s="14">
        <v>1.8603999999999998</v>
      </c>
      <c r="M35" s="12">
        <v>3.7726980000000001</v>
      </c>
      <c r="N35" s="12">
        <v>1.2392E-2</v>
      </c>
      <c r="O35" s="10">
        <v>2.5950000000000001E-2</v>
      </c>
      <c r="P35" s="10">
        <v>2.9999999999999997E-4</v>
      </c>
      <c r="Q35" s="57">
        <v>1.5178</v>
      </c>
      <c r="R35" s="84">
        <v>7.9749999999999988E-2</v>
      </c>
      <c r="S35" s="246">
        <v>1.8200000000000001E-2</v>
      </c>
      <c r="T35" s="58">
        <v>7.1999999999999981E-3</v>
      </c>
      <c r="U35" s="59">
        <v>137.396880383444</v>
      </c>
      <c r="V35" s="59">
        <v>1.84206925853481</v>
      </c>
      <c r="W35" s="13">
        <v>0.20039999999999999</v>
      </c>
      <c r="X35" s="13">
        <v>2.1099999999999869E-2</v>
      </c>
      <c r="Y35" s="14">
        <v>41.018644665235414</v>
      </c>
      <c r="Z35" s="14">
        <v>7.3008288676700062E-2</v>
      </c>
      <c r="AA35" s="11">
        <v>103.91</v>
      </c>
      <c r="AB35" s="12">
        <v>5.1098513212372465</v>
      </c>
      <c r="AC35" s="12">
        <v>40.380000000000003</v>
      </c>
      <c r="AD35" s="12">
        <v>2.4525090525711479</v>
      </c>
    </row>
    <row r="36" spans="1:30" x14ac:dyDescent="0.3">
      <c r="A36" s="8" t="s">
        <v>213</v>
      </c>
      <c r="B36" s="9">
        <v>80</v>
      </c>
      <c r="C36" s="10">
        <v>4.7800000000000004E-3</v>
      </c>
      <c r="D36" s="10">
        <v>1.1999999999999999E-3</v>
      </c>
      <c r="E36" s="12">
        <v>57.58</v>
      </c>
      <c r="F36" s="12">
        <v>2.5020000000000002</v>
      </c>
      <c r="G36" s="13">
        <v>4.3009199999999996</v>
      </c>
      <c r="H36" s="13">
        <v>2.0080000000000001E-2</v>
      </c>
      <c r="I36" s="13">
        <v>1.9429999999999998</v>
      </c>
      <c r="J36" s="13">
        <v>4.7E-2</v>
      </c>
      <c r="K36" s="12">
        <v>71.083249999999992</v>
      </c>
      <c r="L36" s="14">
        <v>1.131</v>
      </c>
      <c r="M36" s="12">
        <v>3.6427200000000002</v>
      </c>
      <c r="N36" s="12">
        <v>4.9293999999999998E-2</v>
      </c>
      <c r="O36" s="10">
        <v>2.5059999999999999E-2</v>
      </c>
      <c r="P36" s="10">
        <v>2.5999999999999998E-4</v>
      </c>
      <c r="Q36" s="57">
        <v>1.6773</v>
      </c>
      <c r="R36" s="84">
        <v>7.9749999999999988E-2</v>
      </c>
      <c r="S36" s="241" t="s">
        <v>326</v>
      </c>
      <c r="T36" s="58">
        <v>7.1999999999999981E-3</v>
      </c>
      <c r="U36" s="59">
        <v>133.71274186637439</v>
      </c>
      <c r="V36" s="59">
        <v>1.84206925853481</v>
      </c>
      <c r="W36" s="13">
        <v>0.15820000000000001</v>
      </c>
      <c r="X36" s="13">
        <v>2.1099999999999869E-2</v>
      </c>
      <c r="Y36" s="14">
        <v>41.164661242588814</v>
      </c>
      <c r="Z36" s="14">
        <v>7.3008288676700062E-2</v>
      </c>
      <c r="AA36" s="11">
        <v>101.68</v>
      </c>
      <c r="AB36" s="12">
        <v>4.5787348314071208</v>
      </c>
      <c r="AC36" s="12">
        <v>41.76</v>
      </c>
      <c r="AD36" s="12">
        <v>1.9724202405105018</v>
      </c>
    </row>
    <row r="37" spans="1:30" x14ac:dyDescent="0.3">
      <c r="A37" s="8" t="s">
        <v>214</v>
      </c>
      <c r="B37" s="9">
        <v>85</v>
      </c>
      <c r="C37" s="10">
        <v>6.9699999999999996E-3</v>
      </c>
      <c r="D37" s="10">
        <v>1.8799999999999999E-3</v>
      </c>
      <c r="E37" s="12">
        <v>87.164500000000004</v>
      </c>
      <c r="F37" s="12">
        <v>2.4459999999999997</v>
      </c>
      <c r="G37" s="13">
        <v>7.3530800000000003</v>
      </c>
      <c r="H37" s="13">
        <v>0.13261999999999999</v>
      </c>
      <c r="I37" s="13">
        <v>9.4284999999999997</v>
      </c>
      <c r="J37" s="13">
        <v>0.36</v>
      </c>
      <c r="K37" s="12">
        <v>98.701850000000007</v>
      </c>
      <c r="L37" s="14">
        <v>1.9983</v>
      </c>
      <c r="M37" s="12">
        <v>7.9535280000000004</v>
      </c>
      <c r="N37" s="12">
        <v>8.0033999999999994E-2</v>
      </c>
      <c r="O37" s="10">
        <v>4.8390000000000002E-2</v>
      </c>
      <c r="P37" s="10">
        <v>1.24E-3</v>
      </c>
      <c r="Q37" s="57">
        <v>5.4001999999999999</v>
      </c>
      <c r="R37" s="84">
        <v>7.9749999999999988E-2</v>
      </c>
      <c r="S37" s="246">
        <v>3.8899999999999997E-2</v>
      </c>
      <c r="T37" s="58">
        <v>7.1999999999999981E-3</v>
      </c>
      <c r="U37" s="59">
        <v>53.715904547723639</v>
      </c>
      <c r="V37" s="59">
        <v>1.84206925853481</v>
      </c>
      <c r="W37" s="13">
        <v>0.1822</v>
      </c>
      <c r="X37" s="13">
        <v>2.1099999999999869E-2</v>
      </c>
      <c r="Y37" s="14">
        <v>44.791805446285935</v>
      </c>
      <c r="Z37" s="14">
        <v>7.3008288676700062E-2</v>
      </c>
      <c r="AA37" s="11">
        <v>112.96</v>
      </c>
      <c r="AB37" s="12">
        <v>2.2872263637222119</v>
      </c>
      <c r="AC37" s="12">
        <v>75.06</v>
      </c>
      <c r="AD37" s="12">
        <v>3.1389692578615036</v>
      </c>
    </row>
    <row r="38" spans="1:30" x14ac:dyDescent="0.3">
      <c r="A38" s="8" t="s">
        <v>215</v>
      </c>
      <c r="B38" s="9">
        <v>90</v>
      </c>
      <c r="C38" s="10">
        <v>1.4659999999999999E-2</v>
      </c>
      <c r="D38" s="10">
        <v>1.3600000000000001E-3</v>
      </c>
      <c r="E38" s="12">
        <v>109.11649999999999</v>
      </c>
      <c r="F38" s="12">
        <v>3.55</v>
      </c>
      <c r="G38" s="13">
        <v>9.7325300000000006</v>
      </c>
      <c r="H38" s="13">
        <v>0.25697999999999999</v>
      </c>
      <c r="I38" s="13">
        <v>14.6455</v>
      </c>
      <c r="J38" s="13">
        <v>9.5000000000000001E-2</v>
      </c>
      <c r="K38" s="12">
        <v>115.81425</v>
      </c>
      <c r="L38" s="14">
        <v>3.5863</v>
      </c>
      <c r="M38" s="12">
        <v>10.46547</v>
      </c>
      <c r="N38" s="12">
        <v>3.7777999999999999E-2</v>
      </c>
      <c r="O38" s="10">
        <v>6.565E-2</v>
      </c>
      <c r="P38" s="10">
        <v>1E-3</v>
      </c>
      <c r="Q38" s="57">
        <v>7.8886000000000003</v>
      </c>
      <c r="R38" s="84">
        <v>7.9749999999999988E-2</v>
      </c>
      <c r="S38" s="246">
        <v>8.48E-2</v>
      </c>
      <c r="T38" s="58">
        <v>7.1999999999999981E-3</v>
      </c>
      <c r="U38" s="59">
        <v>20.010289429513438</v>
      </c>
      <c r="V38" s="59">
        <v>1.84206925853481</v>
      </c>
      <c r="W38" s="13">
        <v>0.1837</v>
      </c>
      <c r="X38" s="13">
        <v>2.1099999999999869E-2</v>
      </c>
      <c r="Y38" s="14">
        <v>48.383170141872313</v>
      </c>
      <c r="Z38" s="14">
        <v>7.3008288676700062E-2</v>
      </c>
      <c r="AA38" s="11">
        <v>127.32</v>
      </c>
      <c r="AB38" s="12">
        <v>8.900189524705624</v>
      </c>
      <c r="AC38" s="12">
        <v>129.93</v>
      </c>
      <c r="AD38" s="12">
        <v>9.7266806474477718</v>
      </c>
    </row>
    <row r="39" spans="1:30" x14ac:dyDescent="0.3">
      <c r="A39" s="81" t="s">
        <v>216</v>
      </c>
      <c r="B39" s="63">
        <v>95</v>
      </c>
      <c r="C39" s="64">
        <v>2.5739999999999999E-2</v>
      </c>
      <c r="D39" s="64">
        <v>5.1999999999999995E-4</v>
      </c>
      <c r="E39" s="65">
        <v>123.318</v>
      </c>
      <c r="F39" s="65">
        <v>4.3150000000000004</v>
      </c>
      <c r="G39" s="66">
        <v>11.109730000000001</v>
      </c>
      <c r="H39" s="66">
        <v>6.4119999999999996E-2</v>
      </c>
      <c r="I39" s="66">
        <v>18.224999999999998</v>
      </c>
      <c r="J39" s="66">
        <v>0.20100000000000001</v>
      </c>
      <c r="K39" s="65">
        <v>126.5787</v>
      </c>
      <c r="L39" s="71">
        <v>1.8075000000000001</v>
      </c>
      <c r="M39" s="65">
        <v>11.663288</v>
      </c>
      <c r="N39" s="65">
        <v>0.124902</v>
      </c>
      <c r="O39" s="64">
        <v>7.6929999999999998E-2</v>
      </c>
      <c r="P39" s="64">
        <v>1.8000000000000001E-4</v>
      </c>
      <c r="Q39" s="67">
        <v>10.005800000000001</v>
      </c>
      <c r="R39" s="85">
        <v>7.9749999999999988E-2</v>
      </c>
      <c r="S39" s="241" t="s">
        <v>326</v>
      </c>
      <c r="T39" s="68">
        <v>7.1999999999999981E-3</v>
      </c>
      <c r="U39" s="69">
        <v>3.8191181836357266</v>
      </c>
      <c r="V39" s="69">
        <v>1.84206925853481</v>
      </c>
      <c r="W39" s="66">
        <v>0.1628</v>
      </c>
      <c r="X39" s="13">
        <v>2.1099999999999869E-2</v>
      </c>
      <c r="Y39" s="71">
        <v>51.200381241565438</v>
      </c>
      <c r="Z39" s="14">
        <v>7.3008288676700062E-2</v>
      </c>
      <c r="AA39" s="70">
        <v>135.32</v>
      </c>
      <c r="AB39" s="65">
        <v>5.5940882951344779</v>
      </c>
      <c r="AC39" s="65">
        <v>172.41</v>
      </c>
      <c r="AD39" s="65">
        <v>9.7618543048759978</v>
      </c>
    </row>
    <row r="40" spans="1:30" x14ac:dyDescent="0.3">
      <c r="A40" s="324" t="s">
        <v>36</v>
      </c>
      <c r="B40" s="321"/>
      <c r="C40" s="321"/>
      <c r="D40" s="321"/>
      <c r="E40" s="321"/>
      <c r="F40" s="321"/>
      <c r="G40" s="321"/>
      <c r="H40" s="321"/>
      <c r="I40" s="321"/>
      <c r="J40" s="321"/>
      <c r="K40" s="321"/>
      <c r="L40" s="325"/>
      <c r="M40" s="321"/>
      <c r="N40" s="321"/>
      <c r="O40" s="321"/>
      <c r="P40" s="321"/>
      <c r="Q40" s="326"/>
      <c r="R40" s="327"/>
      <c r="S40" s="328"/>
      <c r="T40" s="329"/>
      <c r="U40" s="322"/>
      <c r="V40" s="330"/>
      <c r="W40" s="321"/>
      <c r="X40" s="321"/>
      <c r="Y40" s="321"/>
      <c r="Z40" s="325"/>
      <c r="AA40" s="321"/>
      <c r="AB40" s="331"/>
      <c r="AC40" s="331"/>
      <c r="AD40" s="332"/>
    </row>
    <row r="41" spans="1:30" x14ac:dyDescent="0.3">
      <c r="A41" s="82" t="s">
        <v>16</v>
      </c>
      <c r="B41" s="72">
        <v>2</v>
      </c>
      <c r="C41" s="73">
        <v>6.5799999999999997E-2</v>
      </c>
      <c r="D41" s="73">
        <v>4.2199999999999998E-3</v>
      </c>
      <c r="E41" s="74">
        <v>82.525999999999996</v>
      </c>
      <c r="F41" s="74">
        <v>3.0859999999999999</v>
      </c>
      <c r="G41" s="75">
        <v>11.71636</v>
      </c>
      <c r="H41" s="75">
        <v>0.63217999999999996</v>
      </c>
      <c r="I41" s="75">
        <v>2.254</v>
      </c>
      <c r="J41" s="75">
        <v>7.2000000000000008E-2</v>
      </c>
      <c r="K41" s="74">
        <v>96.692750000000004</v>
      </c>
      <c r="L41" s="80">
        <v>6.1897000000000002</v>
      </c>
      <c r="M41" s="74">
        <v>2.3405830000000001</v>
      </c>
      <c r="N41" s="74">
        <v>3.7254000000000002E-2</v>
      </c>
      <c r="O41" s="75">
        <v>0.21886</v>
      </c>
      <c r="P41" s="75">
        <v>3.8600000000000001E-3</v>
      </c>
      <c r="Q41" s="76">
        <v>0.37830000000000003</v>
      </c>
      <c r="R41" s="86">
        <v>7.9749999999999988E-2</v>
      </c>
      <c r="S41" s="242">
        <v>8.3209999999999997</v>
      </c>
      <c r="T41" s="77">
        <v>7.1999999999999981E-3</v>
      </c>
      <c r="U41" s="78">
        <v>113.85482175925927</v>
      </c>
      <c r="V41" s="78">
        <v>1.84206925853481</v>
      </c>
      <c r="W41" s="75">
        <v>0.50470000000000004</v>
      </c>
      <c r="X41" s="13">
        <v>2.1099999999999869E-2</v>
      </c>
      <c r="Y41" s="80">
        <v>184.50704801373956</v>
      </c>
      <c r="Z41" s="14">
        <v>7.3008288676700062E-2</v>
      </c>
      <c r="AA41" s="79">
        <v>108.35</v>
      </c>
      <c r="AB41" s="74">
        <v>4.6344895242954305</v>
      </c>
      <c r="AC41" s="74">
        <v>13.56</v>
      </c>
      <c r="AD41" s="74">
        <v>0.69541027071569128</v>
      </c>
    </row>
    <row r="42" spans="1:30" x14ac:dyDescent="0.3">
      <c r="A42" s="8" t="s">
        <v>17</v>
      </c>
      <c r="B42" s="9">
        <v>1</v>
      </c>
      <c r="C42" s="10">
        <v>0.14212</v>
      </c>
      <c r="D42" s="10">
        <v>5.4200000000000003E-3</v>
      </c>
      <c r="E42" s="12">
        <v>31.1845</v>
      </c>
      <c r="F42" s="12">
        <v>0.41700000000000004</v>
      </c>
      <c r="G42" s="13">
        <v>4.43255</v>
      </c>
      <c r="H42" s="13">
        <v>0.12352</v>
      </c>
      <c r="I42" s="13">
        <v>0.186</v>
      </c>
      <c r="J42" s="13">
        <v>1.2999999999999999E-2</v>
      </c>
      <c r="K42" s="12">
        <v>24.245900000000002</v>
      </c>
      <c r="L42" s="14">
        <v>0.24580000000000002</v>
      </c>
      <c r="M42" s="12">
        <v>2.3505180000000001</v>
      </c>
      <c r="N42" s="12">
        <v>9.9559999999999996E-3</v>
      </c>
      <c r="O42" s="13">
        <v>5.4609999999999999E-2</v>
      </c>
      <c r="P42" s="13">
        <v>5.8E-4</v>
      </c>
      <c r="Q42" s="57">
        <v>0.55100000000000005</v>
      </c>
      <c r="R42" s="84">
        <v>7.9749999999999988E-2</v>
      </c>
      <c r="S42" s="246">
        <v>0.18709999999999999</v>
      </c>
      <c r="T42" s="58">
        <v>7.1999999999999981E-3</v>
      </c>
      <c r="U42" s="59">
        <v>43.089766145833337</v>
      </c>
      <c r="V42" s="59">
        <v>1.84206925853481</v>
      </c>
      <c r="W42" s="13">
        <v>0.31690000000000002</v>
      </c>
      <c r="X42" s="13">
        <v>2.1099999999999869E-2</v>
      </c>
      <c r="Y42" s="14">
        <v>32.383070552884611</v>
      </c>
      <c r="Z42" s="14">
        <v>7.3008288676700062E-2</v>
      </c>
      <c r="AA42" s="11">
        <v>26.51</v>
      </c>
      <c r="AB42" s="12">
        <v>0.96496399789546627</v>
      </c>
      <c r="AC42" s="12">
        <v>2.31</v>
      </c>
      <c r="AD42" s="12">
        <v>0.24314650429592558</v>
      </c>
    </row>
    <row r="43" spans="1:30" ht="14.25" customHeight="1" x14ac:dyDescent="0.3">
      <c r="A43" s="7" t="s">
        <v>324</v>
      </c>
      <c r="Q43" s="60"/>
      <c r="R43" s="62"/>
      <c r="S43" s="62"/>
      <c r="T43" s="60"/>
      <c r="U43" s="60"/>
      <c r="V43" s="60"/>
    </row>
    <row r="44" spans="1:30" ht="14.25" customHeight="1" x14ac:dyDescent="0.45">
      <c r="A44" s="7" t="s">
        <v>37</v>
      </c>
      <c r="B44" s="265"/>
      <c r="Q44" s="60"/>
    </row>
    <row r="45" spans="1:30" ht="14.25" customHeight="1" x14ac:dyDescent="0.45">
      <c r="A45" s="7" t="s">
        <v>399</v>
      </c>
      <c r="Q45" s="60"/>
    </row>
    <row r="46" spans="1:30" ht="14.25" customHeight="1" x14ac:dyDescent="0.3">
      <c r="A46" s="7" t="s">
        <v>38</v>
      </c>
      <c r="Q46" s="60"/>
      <c r="W46" s="3"/>
      <c r="Y46" s="3"/>
    </row>
    <row r="47" spans="1:30" ht="14.25" customHeight="1" x14ac:dyDescent="0.3">
      <c r="A47" s="7" t="s">
        <v>330</v>
      </c>
      <c r="Q47" s="60"/>
    </row>
    <row r="48" spans="1:30" ht="14.25" customHeight="1" x14ac:dyDescent="0.3">
      <c r="A48" s="7" t="s">
        <v>325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60"/>
      <c r="R48" s="61"/>
      <c r="S48" s="61"/>
      <c r="T48" s="61"/>
      <c r="U48" s="61"/>
      <c r="V48" s="61"/>
      <c r="W48" s="16"/>
      <c r="X48" s="16"/>
      <c r="Y48" s="16"/>
      <c r="Z48" s="16"/>
      <c r="AA48" s="16"/>
      <c r="AB48" s="16"/>
      <c r="AC48" s="16"/>
      <c r="AD48" s="16"/>
    </row>
    <row r="49" spans="1:30" ht="14.25" customHeight="1" x14ac:dyDescent="0.3">
      <c r="A49" s="7" t="s">
        <v>99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62"/>
      <c r="R49" s="62"/>
      <c r="S49" s="62"/>
      <c r="T49" s="62"/>
      <c r="U49" s="62"/>
      <c r="V49" s="62"/>
      <c r="W49" s="17"/>
      <c r="X49" s="17"/>
      <c r="Y49" s="17"/>
      <c r="Z49" s="17"/>
      <c r="AA49" s="17"/>
      <c r="AB49" s="17"/>
      <c r="AC49" s="17"/>
      <c r="AD49" s="17"/>
    </row>
  </sheetData>
  <mergeCells count="3">
    <mergeCell ref="A1:A2"/>
    <mergeCell ref="A23:AD23"/>
    <mergeCell ref="A3:AD3"/>
  </mergeCells>
  <pageMargins left="0.70866141732283472" right="0.70866141732283472" top="0.74803149606299213" bottom="0.74803149606299213" header="0.31496062992125984" footer="0.31496062992125984"/>
  <pageSetup fitToWidth="0" pageOrder="overThenDown" orientation="portrait" horizontalDpi="200" verticalDpi="200" r:id="rId1"/>
  <headerFooter>
    <oddHeader>&amp;L&amp;"Times New Roman,Bold"&amp;12Appendix B.1&amp;"Times New Roman,Regular" Major ions in waters</oddHeader>
  </headerFooter>
  <colBreaks count="2" manualBreakCount="2">
    <brk id="10" max="48" man="1"/>
    <brk id="20" max="48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DD7D8-B600-44A0-808E-F0541442F74B}">
  <sheetPr codeName="Sheet9">
    <tabColor theme="7"/>
    <pageSetUpPr fitToPage="1"/>
  </sheetPr>
  <dimension ref="A1:M54"/>
  <sheetViews>
    <sheetView zoomScaleNormal="100" zoomScaleSheetLayoutView="80" zoomScalePageLayoutView="80" workbookViewId="0">
      <selection activeCell="G48" sqref="G48"/>
    </sheetView>
  </sheetViews>
  <sheetFormatPr defaultColWidth="9.81640625" defaultRowHeight="14" x14ac:dyDescent="0.3"/>
  <cols>
    <col min="1" max="1" width="10.453125" style="344" customWidth="1"/>
    <col min="2" max="2" width="13.453125" style="126" bestFit="1" customWidth="1"/>
    <col min="3" max="3" width="11.90625" style="126" bestFit="1" customWidth="1"/>
    <col min="4" max="5" width="14.7265625" style="126" customWidth="1"/>
    <col min="6" max="6" width="14.7265625" style="153" customWidth="1"/>
    <col min="7" max="7" width="15.81640625" style="152" customWidth="1"/>
    <col min="8" max="9" width="14.7265625" style="126" customWidth="1"/>
    <col min="10" max="16384" width="9.81640625" style="116"/>
  </cols>
  <sheetData>
    <row r="1" spans="1:13" ht="42" x14ac:dyDescent="0.3">
      <c r="A1" s="337" t="s">
        <v>0</v>
      </c>
      <c r="B1" s="119" t="s">
        <v>223</v>
      </c>
      <c r="C1" s="119" t="s">
        <v>224</v>
      </c>
      <c r="D1" s="119" t="s">
        <v>225</v>
      </c>
      <c r="E1" s="119" t="s">
        <v>226</v>
      </c>
      <c r="F1" s="120" t="s">
        <v>227</v>
      </c>
      <c r="G1" s="121" t="s">
        <v>228</v>
      </c>
      <c r="H1" s="119" t="s">
        <v>345</v>
      </c>
      <c r="I1" s="122" t="s">
        <v>453</v>
      </c>
    </row>
    <row r="2" spans="1:13" x14ac:dyDescent="0.3">
      <c r="A2" s="338"/>
      <c r="B2" s="123" t="s">
        <v>229</v>
      </c>
      <c r="C2" s="123"/>
      <c r="D2" s="123" t="s">
        <v>341</v>
      </c>
      <c r="E2" s="123" t="s">
        <v>341</v>
      </c>
      <c r="F2" s="124" t="s">
        <v>327</v>
      </c>
      <c r="G2" s="125" t="s">
        <v>342</v>
      </c>
      <c r="H2" s="123" t="s">
        <v>341</v>
      </c>
      <c r="I2" s="123" t="s">
        <v>90</v>
      </c>
    </row>
    <row r="3" spans="1:13" x14ac:dyDescent="0.3">
      <c r="A3" s="338"/>
      <c r="B3" s="123"/>
      <c r="C3" s="123"/>
      <c r="D3" s="123"/>
      <c r="E3" s="123"/>
      <c r="F3" s="124"/>
      <c r="G3" s="125"/>
      <c r="H3" s="123"/>
      <c r="I3" s="123"/>
    </row>
    <row r="4" spans="1:13" x14ac:dyDescent="0.3">
      <c r="A4" s="339" t="s">
        <v>230</v>
      </c>
      <c r="B4" s="154">
        <v>2</v>
      </c>
      <c r="C4" s="144" t="s">
        <v>446</v>
      </c>
      <c r="D4" s="145">
        <v>0.83</v>
      </c>
      <c r="E4" s="145">
        <v>0.28500000000000014</v>
      </c>
      <c r="F4" s="146">
        <v>0.656626506024096</v>
      </c>
      <c r="G4" s="147">
        <v>2.2999999999999998</v>
      </c>
      <c r="H4" s="145">
        <f>E4*G4/100</f>
        <v>6.5550000000000027E-3</v>
      </c>
      <c r="I4" s="148">
        <v>-11.47</v>
      </c>
    </row>
    <row r="5" spans="1:13" x14ac:dyDescent="0.3">
      <c r="A5" s="339" t="s">
        <v>231</v>
      </c>
      <c r="B5" s="154">
        <v>4</v>
      </c>
      <c r="C5" s="144" t="s">
        <v>446</v>
      </c>
      <c r="D5" s="145">
        <v>1.663</v>
      </c>
      <c r="E5" s="145">
        <v>0.86699999999999999</v>
      </c>
      <c r="F5" s="146">
        <v>0.47865303668069759</v>
      </c>
      <c r="G5" s="147">
        <v>1.3</v>
      </c>
      <c r="H5" s="145">
        <f t="shared" ref="H5:H39" si="0">E5*G5/100</f>
        <v>1.1271E-2</v>
      </c>
      <c r="I5" s="135">
        <v>-9.9700000000000006</v>
      </c>
    </row>
    <row r="6" spans="1:13" x14ac:dyDescent="0.3">
      <c r="A6" s="339" t="s">
        <v>232</v>
      </c>
      <c r="B6" s="154">
        <v>6</v>
      </c>
      <c r="C6" s="144" t="s">
        <v>446</v>
      </c>
      <c r="D6" s="145">
        <v>1.3049999999999999</v>
      </c>
      <c r="E6" s="145">
        <v>0.71100000000000008</v>
      </c>
      <c r="F6" s="146">
        <v>0.45517241379310336</v>
      </c>
      <c r="G6" s="147">
        <v>1</v>
      </c>
      <c r="H6" s="145">
        <f t="shared" si="0"/>
        <v>7.1100000000000009E-3</v>
      </c>
      <c r="I6" s="135">
        <v>-9.82</v>
      </c>
    </row>
    <row r="7" spans="1:13" x14ac:dyDescent="0.3">
      <c r="A7" s="339" t="s">
        <v>233</v>
      </c>
      <c r="B7" s="154">
        <v>7</v>
      </c>
      <c r="C7" s="144" t="s">
        <v>446</v>
      </c>
      <c r="D7" s="145">
        <v>0.66100000000000003</v>
      </c>
      <c r="E7" s="145">
        <v>0.32899999999999996</v>
      </c>
      <c r="F7" s="146">
        <v>0.5022692889561271</v>
      </c>
      <c r="G7" s="147">
        <v>1.3</v>
      </c>
      <c r="H7" s="145">
        <f t="shared" si="0"/>
        <v>4.2769999999999996E-3</v>
      </c>
      <c r="I7" s="135">
        <v>-10.15</v>
      </c>
    </row>
    <row r="8" spans="1:13" x14ac:dyDescent="0.3">
      <c r="A8" s="339" t="s">
        <v>234</v>
      </c>
      <c r="B8" s="154">
        <v>9</v>
      </c>
      <c r="C8" s="144" t="s">
        <v>446</v>
      </c>
      <c r="D8" s="145">
        <v>1.0069999999999999</v>
      </c>
      <c r="E8" s="145">
        <v>0.5089999999999999</v>
      </c>
      <c r="F8" s="146">
        <v>0.49453823237338634</v>
      </c>
      <c r="G8" s="147">
        <v>1.3</v>
      </c>
      <c r="H8" s="145">
        <f t="shared" si="0"/>
        <v>6.6169999999999988E-3</v>
      </c>
      <c r="I8" s="135">
        <v>-9.98</v>
      </c>
    </row>
    <row r="9" spans="1:13" x14ac:dyDescent="0.3">
      <c r="A9" s="339" t="s">
        <v>235</v>
      </c>
      <c r="B9" s="154">
        <v>10</v>
      </c>
      <c r="C9" s="144" t="s">
        <v>446</v>
      </c>
      <c r="D9" s="145">
        <v>0.7300000000000002</v>
      </c>
      <c r="E9" s="145">
        <v>0.3510000000000002</v>
      </c>
      <c r="F9" s="146">
        <v>0.51917808219178063</v>
      </c>
      <c r="G9" s="147">
        <v>1.5</v>
      </c>
      <c r="H9" s="145">
        <f t="shared" si="0"/>
        <v>5.2650000000000032E-3</v>
      </c>
      <c r="I9" s="135">
        <v>-10.88</v>
      </c>
    </row>
    <row r="10" spans="1:13" x14ac:dyDescent="0.3">
      <c r="A10" s="339" t="s">
        <v>236</v>
      </c>
      <c r="B10" s="154">
        <v>12</v>
      </c>
      <c r="C10" s="144" t="s">
        <v>446</v>
      </c>
      <c r="D10" s="145">
        <v>1.0690000000000002</v>
      </c>
      <c r="E10" s="145">
        <v>0.54600000000000004</v>
      </c>
      <c r="F10" s="146">
        <v>0.48924228250701596</v>
      </c>
      <c r="G10" s="147">
        <v>2.4</v>
      </c>
      <c r="H10" s="145">
        <f t="shared" si="0"/>
        <v>1.3103999999999999E-2</v>
      </c>
      <c r="I10" s="135">
        <v>-9.24</v>
      </c>
      <c r="J10" s="158"/>
      <c r="K10" s="158"/>
      <c r="L10" s="158"/>
    </row>
    <row r="11" spans="1:13" x14ac:dyDescent="0.3">
      <c r="A11" s="339" t="s">
        <v>237</v>
      </c>
      <c r="B11" s="154">
        <v>14</v>
      </c>
      <c r="C11" s="144" t="s">
        <v>446</v>
      </c>
      <c r="D11" s="145">
        <v>0.94799999999999995</v>
      </c>
      <c r="E11" s="145">
        <v>0.41199999999999992</v>
      </c>
      <c r="F11" s="146">
        <v>0.56540084388185652</v>
      </c>
      <c r="G11" s="147">
        <v>2</v>
      </c>
      <c r="H11" s="145">
        <f t="shared" si="0"/>
        <v>8.2399999999999991E-3</v>
      </c>
      <c r="I11" s="135">
        <v>-9.8699999999999992</v>
      </c>
      <c r="M11" s="158"/>
    </row>
    <row r="12" spans="1:13" x14ac:dyDescent="0.3">
      <c r="A12" s="339" t="s">
        <v>238</v>
      </c>
      <c r="B12" s="154">
        <v>16</v>
      </c>
      <c r="C12" s="144" t="s">
        <v>446</v>
      </c>
      <c r="D12" s="145">
        <v>0.8490000000000002</v>
      </c>
      <c r="E12" s="145">
        <v>0.377</v>
      </c>
      <c r="F12" s="146">
        <v>0.5559481743227328</v>
      </c>
      <c r="G12" s="147">
        <v>1.6</v>
      </c>
      <c r="H12" s="145">
        <f t="shared" si="0"/>
        <v>6.0320000000000009E-3</v>
      </c>
      <c r="I12" s="135">
        <v>-9.3699999999999992</v>
      </c>
    </row>
    <row r="13" spans="1:13" x14ac:dyDescent="0.3">
      <c r="A13" s="339" t="s">
        <v>239</v>
      </c>
      <c r="B13" s="154">
        <v>18</v>
      </c>
      <c r="C13" s="144" t="s">
        <v>446</v>
      </c>
      <c r="D13" s="145">
        <v>0.81499999999999995</v>
      </c>
      <c r="E13" s="145">
        <v>0.3620000000000001</v>
      </c>
      <c r="F13" s="146">
        <v>0.55582822085889561</v>
      </c>
      <c r="G13" s="147">
        <v>1.5</v>
      </c>
      <c r="H13" s="145">
        <f t="shared" si="0"/>
        <v>5.4300000000000017E-3</v>
      </c>
      <c r="I13" s="135">
        <v>-9.0399999999999991</v>
      </c>
    </row>
    <row r="14" spans="1:13" x14ac:dyDescent="0.3">
      <c r="A14" s="339" t="s">
        <v>240</v>
      </c>
      <c r="B14" s="154">
        <v>20</v>
      </c>
      <c r="C14" s="144" t="s">
        <v>446</v>
      </c>
      <c r="D14" s="145">
        <v>1.966</v>
      </c>
      <c r="E14" s="145">
        <v>0.77699999999999991</v>
      </c>
      <c r="F14" s="146">
        <v>0.60478128179043744</v>
      </c>
      <c r="G14" s="147">
        <v>1.6</v>
      </c>
      <c r="H14" s="145">
        <f t="shared" si="0"/>
        <v>1.2431999999999999E-2</v>
      </c>
      <c r="I14" s="135">
        <v>-10.039999999999999</v>
      </c>
    </row>
    <row r="15" spans="1:13" x14ac:dyDescent="0.3">
      <c r="A15" s="339" t="s">
        <v>241</v>
      </c>
      <c r="B15" s="154">
        <v>22</v>
      </c>
      <c r="C15" s="144" t="s">
        <v>446</v>
      </c>
      <c r="D15" s="145">
        <v>1.2489999999999999</v>
      </c>
      <c r="E15" s="145">
        <v>0.46600000000000019</v>
      </c>
      <c r="F15" s="146">
        <v>0.6269015212169734</v>
      </c>
      <c r="G15" s="147">
        <v>1.8</v>
      </c>
      <c r="H15" s="145">
        <f t="shared" si="0"/>
        <v>8.3880000000000031E-3</v>
      </c>
      <c r="I15" s="135">
        <v>-11.68</v>
      </c>
    </row>
    <row r="16" spans="1:13" x14ac:dyDescent="0.3">
      <c r="A16" s="339" t="s">
        <v>242</v>
      </c>
      <c r="B16" s="154">
        <v>24</v>
      </c>
      <c r="C16" s="144" t="s">
        <v>446</v>
      </c>
      <c r="D16" s="145">
        <v>1.4769999999999999</v>
      </c>
      <c r="E16" s="145">
        <v>0.56099999999999994</v>
      </c>
      <c r="F16" s="146">
        <v>0.62017603249830744</v>
      </c>
      <c r="G16" s="147">
        <v>1.8</v>
      </c>
      <c r="H16" s="145">
        <f t="shared" si="0"/>
        <v>1.0098000000000001E-2</v>
      </c>
      <c r="I16" s="135">
        <v>-10.34</v>
      </c>
    </row>
    <row r="17" spans="1:9" x14ac:dyDescent="0.3">
      <c r="A17" s="339" t="s">
        <v>243</v>
      </c>
      <c r="B17" s="154">
        <v>26</v>
      </c>
      <c r="C17" s="144" t="s">
        <v>446</v>
      </c>
      <c r="D17" s="145">
        <v>2.1930000000000005</v>
      </c>
      <c r="E17" s="145">
        <v>0.78600000000000003</v>
      </c>
      <c r="F17" s="146">
        <v>0.64158686730506165</v>
      </c>
      <c r="G17" s="147">
        <v>1.8</v>
      </c>
      <c r="H17" s="145">
        <f t="shared" si="0"/>
        <v>1.4148000000000001E-2</v>
      </c>
      <c r="I17" s="135">
        <v>-10.1</v>
      </c>
    </row>
    <row r="18" spans="1:9" x14ac:dyDescent="0.3">
      <c r="A18" s="339" t="s">
        <v>244</v>
      </c>
      <c r="B18" s="154">
        <v>28</v>
      </c>
      <c r="C18" s="144" t="s">
        <v>446</v>
      </c>
      <c r="D18" s="145">
        <v>1.522</v>
      </c>
      <c r="E18" s="145">
        <v>0.51400000000000001</v>
      </c>
      <c r="F18" s="146">
        <v>0.66228646517739809</v>
      </c>
      <c r="G18" s="147">
        <v>2.2000000000000002</v>
      </c>
      <c r="H18" s="145">
        <f t="shared" si="0"/>
        <v>1.1308E-2</v>
      </c>
      <c r="I18" s="135">
        <v>-12.61</v>
      </c>
    </row>
    <row r="19" spans="1:9" x14ac:dyDescent="0.3">
      <c r="A19" s="339" t="s">
        <v>245</v>
      </c>
      <c r="B19" s="154">
        <v>30</v>
      </c>
      <c r="C19" s="144" t="s">
        <v>446</v>
      </c>
      <c r="D19" s="145">
        <v>1.3829999999999998</v>
      </c>
      <c r="E19" s="145">
        <v>0.54400000000000004</v>
      </c>
      <c r="F19" s="146">
        <v>0.60665220535068687</v>
      </c>
      <c r="G19" s="147">
        <v>1.5</v>
      </c>
      <c r="H19" s="145">
        <f t="shared" si="0"/>
        <v>8.1600000000000006E-3</v>
      </c>
      <c r="I19" s="135">
        <v>-12.29</v>
      </c>
    </row>
    <row r="20" spans="1:9" x14ac:dyDescent="0.3">
      <c r="A20" s="339" t="s">
        <v>246</v>
      </c>
      <c r="B20" s="154">
        <v>32</v>
      </c>
      <c r="C20" s="144" t="s">
        <v>446</v>
      </c>
      <c r="D20" s="145">
        <v>1.7780000000000002</v>
      </c>
      <c r="E20" s="145">
        <v>0.72900000000000009</v>
      </c>
      <c r="F20" s="146">
        <v>0.58998875140607421</v>
      </c>
      <c r="G20" s="147">
        <v>1.6</v>
      </c>
      <c r="H20" s="145">
        <f t="shared" si="0"/>
        <v>1.1664000000000001E-2</v>
      </c>
      <c r="I20" s="135">
        <v>-11.8</v>
      </c>
    </row>
    <row r="21" spans="1:9" x14ac:dyDescent="0.3">
      <c r="A21" s="339" t="s">
        <v>247</v>
      </c>
      <c r="B21" s="154">
        <v>35</v>
      </c>
      <c r="C21" s="144" t="s">
        <v>446</v>
      </c>
      <c r="D21" s="145">
        <v>2.8119999999999998</v>
      </c>
      <c r="E21" s="145">
        <v>0.8859999999999999</v>
      </c>
      <c r="F21" s="146">
        <v>0.68492176386913228</v>
      </c>
      <c r="G21" s="147">
        <v>2.4</v>
      </c>
      <c r="H21" s="145">
        <f t="shared" si="0"/>
        <v>2.1263999999999998E-2</v>
      </c>
      <c r="I21" s="135">
        <v>-14.75</v>
      </c>
    </row>
    <row r="22" spans="1:9" x14ac:dyDescent="0.3">
      <c r="A22" s="339" t="s">
        <v>248</v>
      </c>
      <c r="B22" s="154">
        <v>37</v>
      </c>
      <c r="C22" s="144" t="s">
        <v>446</v>
      </c>
      <c r="D22" s="145">
        <v>2.1830000000000003</v>
      </c>
      <c r="E22" s="145">
        <v>0.77900000000000014</v>
      </c>
      <c r="F22" s="146">
        <v>0.64315162620247368</v>
      </c>
      <c r="G22" s="147">
        <v>1.8</v>
      </c>
      <c r="H22" s="145">
        <f t="shared" si="0"/>
        <v>1.4022000000000003E-2</v>
      </c>
      <c r="I22" s="135">
        <v>-12.51</v>
      </c>
    </row>
    <row r="23" spans="1:9" x14ac:dyDescent="0.3">
      <c r="A23" s="339" t="s">
        <v>249</v>
      </c>
      <c r="B23" s="154">
        <v>41</v>
      </c>
      <c r="C23" s="144" t="s">
        <v>446</v>
      </c>
      <c r="D23" s="145">
        <v>6.0779999999999994</v>
      </c>
      <c r="E23" s="145">
        <v>2.3410000000000002</v>
      </c>
      <c r="F23" s="146">
        <v>0.6148404080289569</v>
      </c>
      <c r="G23" s="147">
        <v>2.8</v>
      </c>
      <c r="H23" s="145">
        <f t="shared" si="0"/>
        <v>6.5547999999999995E-2</v>
      </c>
      <c r="I23" s="135">
        <v>-17.32</v>
      </c>
    </row>
    <row r="24" spans="1:9" x14ac:dyDescent="0.3">
      <c r="A24" s="339" t="s">
        <v>250</v>
      </c>
      <c r="B24" s="154">
        <v>45</v>
      </c>
      <c r="C24" s="144" t="s">
        <v>446</v>
      </c>
      <c r="D24" s="145">
        <v>5.93</v>
      </c>
      <c r="E24" s="145">
        <v>2.8479999999999999</v>
      </c>
      <c r="F24" s="146">
        <v>0.51973018549747052</v>
      </c>
      <c r="G24" s="147">
        <v>2.1</v>
      </c>
      <c r="H24" s="145">
        <f t="shared" si="0"/>
        <v>5.9808E-2</v>
      </c>
      <c r="I24" s="135">
        <v>-18.09</v>
      </c>
    </row>
    <row r="25" spans="1:9" x14ac:dyDescent="0.3">
      <c r="A25" s="339" t="s">
        <v>251</v>
      </c>
      <c r="B25" s="154">
        <v>47</v>
      </c>
      <c r="C25" s="144" t="s">
        <v>446</v>
      </c>
      <c r="D25" s="145">
        <v>2.3330000000000002</v>
      </c>
      <c r="E25" s="145">
        <v>0.9870000000000001</v>
      </c>
      <c r="F25" s="146">
        <v>0.57693956279468495</v>
      </c>
      <c r="G25" s="147">
        <v>1.3</v>
      </c>
      <c r="H25" s="145">
        <f t="shared" si="0"/>
        <v>1.2831000000000002E-2</v>
      </c>
      <c r="I25" s="135">
        <v>-13.81</v>
      </c>
    </row>
    <row r="26" spans="1:9" x14ac:dyDescent="0.3">
      <c r="A26" s="339" t="s">
        <v>252</v>
      </c>
      <c r="B26" s="154">
        <v>50</v>
      </c>
      <c r="C26" s="144" t="s">
        <v>446</v>
      </c>
      <c r="D26" s="145">
        <v>2.673</v>
      </c>
      <c r="E26" s="145">
        <v>1.2390000000000001</v>
      </c>
      <c r="F26" s="146">
        <v>0.53647586980920314</v>
      </c>
      <c r="G26" s="147">
        <v>1.3</v>
      </c>
      <c r="H26" s="145">
        <f t="shared" si="0"/>
        <v>1.6107000000000003E-2</v>
      </c>
      <c r="I26" s="135">
        <v>-11.64</v>
      </c>
    </row>
    <row r="27" spans="1:9" x14ac:dyDescent="0.3">
      <c r="A27" s="339" t="s">
        <v>253</v>
      </c>
      <c r="B27" s="154">
        <v>52</v>
      </c>
      <c r="C27" s="144" t="s">
        <v>446</v>
      </c>
      <c r="D27" s="145">
        <v>2.4020000000000001</v>
      </c>
      <c r="E27" s="145">
        <v>0.92699999999999994</v>
      </c>
      <c r="F27" s="146">
        <v>0.61407160699417163</v>
      </c>
      <c r="G27" s="147">
        <v>1.9</v>
      </c>
      <c r="H27" s="145">
        <f t="shared" si="0"/>
        <v>1.7613E-2</v>
      </c>
      <c r="I27" s="135">
        <v>-11.7</v>
      </c>
    </row>
    <row r="28" spans="1:9" x14ac:dyDescent="0.3">
      <c r="A28" s="339" t="s">
        <v>254</v>
      </c>
      <c r="B28" s="154">
        <v>55</v>
      </c>
      <c r="C28" s="144" t="s">
        <v>446</v>
      </c>
      <c r="D28" s="145">
        <v>3.5270000000000001</v>
      </c>
      <c r="E28" s="145">
        <v>1.518</v>
      </c>
      <c r="F28" s="146">
        <v>0.56960589736319822</v>
      </c>
      <c r="G28" s="147">
        <v>1.4</v>
      </c>
      <c r="H28" s="145">
        <f t="shared" si="0"/>
        <v>2.1252E-2</v>
      </c>
      <c r="I28" s="135">
        <v>-11.22</v>
      </c>
    </row>
    <row r="29" spans="1:9" x14ac:dyDescent="0.3">
      <c r="A29" s="339" t="s">
        <v>255</v>
      </c>
      <c r="B29" s="154">
        <v>58</v>
      </c>
      <c r="C29" s="144" t="s">
        <v>446</v>
      </c>
      <c r="D29" s="145">
        <v>3.444</v>
      </c>
      <c r="E29" s="145">
        <v>1.462</v>
      </c>
      <c r="F29" s="146">
        <v>0.57549361207897798</v>
      </c>
      <c r="G29" s="147">
        <v>1.3</v>
      </c>
      <c r="H29" s="145">
        <f t="shared" si="0"/>
        <v>1.9006000000000002E-2</v>
      </c>
      <c r="I29" s="135">
        <v>-10.199999999999999</v>
      </c>
    </row>
    <row r="30" spans="1:9" x14ac:dyDescent="0.3">
      <c r="A30" s="339" t="s">
        <v>256</v>
      </c>
      <c r="B30" s="154">
        <v>60</v>
      </c>
      <c r="C30" s="144" t="s">
        <v>446</v>
      </c>
      <c r="D30" s="145">
        <v>2.4510000000000005</v>
      </c>
      <c r="E30" s="145">
        <v>0.8550000000000002</v>
      </c>
      <c r="F30" s="146">
        <v>0.65116279069767447</v>
      </c>
      <c r="G30" s="147">
        <v>2.2999999999999998</v>
      </c>
      <c r="H30" s="145">
        <f t="shared" si="0"/>
        <v>1.9665000000000002E-2</v>
      </c>
      <c r="I30" s="135">
        <v>-10</v>
      </c>
    </row>
    <row r="31" spans="1:9" x14ac:dyDescent="0.3">
      <c r="A31" s="339" t="s">
        <v>257</v>
      </c>
      <c r="B31" s="154">
        <v>62</v>
      </c>
      <c r="C31" s="144" t="s">
        <v>446</v>
      </c>
      <c r="D31" s="145">
        <v>2.0720000000000001</v>
      </c>
      <c r="E31" s="145">
        <v>0.77200000000000002</v>
      </c>
      <c r="F31" s="146">
        <v>0.62741312741312738</v>
      </c>
      <c r="G31" s="147">
        <v>1.9</v>
      </c>
      <c r="H31" s="145">
        <f t="shared" si="0"/>
        <v>1.4667999999999999E-2</v>
      </c>
      <c r="I31" s="135">
        <v>-9.1199999999999992</v>
      </c>
    </row>
    <row r="32" spans="1:9" x14ac:dyDescent="0.3">
      <c r="A32" s="339" t="s">
        <v>258</v>
      </c>
      <c r="B32" s="154">
        <v>66</v>
      </c>
      <c r="C32" s="144" t="s">
        <v>446</v>
      </c>
      <c r="D32" s="145">
        <v>4.9980000000000002</v>
      </c>
      <c r="E32" s="145">
        <v>2.2409999999999997</v>
      </c>
      <c r="F32" s="146">
        <v>0.55162064825930379</v>
      </c>
      <c r="G32" s="147">
        <v>1.3</v>
      </c>
      <c r="H32" s="145">
        <f t="shared" si="0"/>
        <v>2.9132999999999996E-2</v>
      </c>
      <c r="I32" s="135">
        <v>-15.01</v>
      </c>
    </row>
    <row r="33" spans="1:9" x14ac:dyDescent="0.3">
      <c r="A33" s="339" t="s">
        <v>259</v>
      </c>
      <c r="B33" s="154">
        <v>70</v>
      </c>
      <c r="C33" s="144" t="s">
        <v>446</v>
      </c>
      <c r="D33" s="145">
        <v>5.4820000000000002</v>
      </c>
      <c r="E33" s="145">
        <v>2.3529999999999998</v>
      </c>
      <c r="F33" s="146">
        <v>0.57077708865377608</v>
      </c>
      <c r="G33" s="147">
        <v>1.6</v>
      </c>
      <c r="H33" s="145">
        <f t="shared" si="0"/>
        <v>3.7647999999999994E-2</v>
      </c>
      <c r="I33" s="135">
        <v>-13.83</v>
      </c>
    </row>
    <row r="34" spans="1:9" x14ac:dyDescent="0.3">
      <c r="A34" s="339" t="s">
        <v>260</v>
      </c>
      <c r="B34" s="154">
        <v>73</v>
      </c>
      <c r="C34" s="144" t="s">
        <v>446</v>
      </c>
      <c r="D34" s="145">
        <v>2.0050000000000003</v>
      </c>
      <c r="E34" s="145">
        <v>0.876</v>
      </c>
      <c r="F34" s="146">
        <v>0.56309226932668333</v>
      </c>
      <c r="G34" s="147">
        <v>1.7</v>
      </c>
      <c r="H34" s="145">
        <f t="shared" si="0"/>
        <v>1.4891999999999999E-2</v>
      </c>
      <c r="I34" s="135">
        <v>-12.46</v>
      </c>
    </row>
    <row r="35" spans="1:9" x14ac:dyDescent="0.3">
      <c r="A35" s="339" t="s">
        <v>261</v>
      </c>
      <c r="B35" s="154">
        <v>76</v>
      </c>
      <c r="C35" s="144" t="s">
        <v>446</v>
      </c>
      <c r="D35" s="145">
        <v>4.2090000000000005</v>
      </c>
      <c r="E35" s="145">
        <v>1.9930000000000001</v>
      </c>
      <c r="F35" s="146">
        <v>0.52649085293418874</v>
      </c>
      <c r="G35" s="147">
        <v>1.5</v>
      </c>
      <c r="H35" s="145">
        <f t="shared" si="0"/>
        <v>2.9895000000000001E-2</v>
      </c>
      <c r="I35" s="135">
        <v>-12.98</v>
      </c>
    </row>
    <row r="36" spans="1:9" x14ac:dyDescent="0.3">
      <c r="A36" s="339" t="s">
        <v>262</v>
      </c>
      <c r="B36" s="154">
        <v>79</v>
      </c>
      <c r="C36" s="144" t="s">
        <v>446</v>
      </c>
      <c r="D36" s="145">
        <v>3.7489999999999997</v>
      </c>
      <c r="E36" s="145">
        <v>1.9270000000000003</v>
      </c>
      <c r="F36" s="146">
        <v>0.48599626567084542</v>
      </c>
      <c r="G36" s="147">
        <v>1.1000000000000001</v>
      </c>
      <c r="H36" s="145">
        <f t="shared" si="0"/>
        <v>2.1197000000000004E-2</v>
      </c>
      <c r="I36" s="135">
        <v>-12.6</v>
      </c>
    </row>
    <row r="37" spans="1:9" x14ac:dyDescent="0.3">
      <c r="A37" s="339" t="s">
        <v>263</v>
      </c>
      <c r="B37" s="154">
        <v>83</v>
      </c>
      <c r="C37" s="144" t="s">
        <v>446</v>
      </c>
      <c r="D37" s="145">
        <v>6.1579999999999995</v>
      </c>
      <c r="E37" s="145">
        <v>3.125</v>
      </c>
      <c r="F37" s="146">
        <v>0.49253004222150043</v>
      </c>
      <c r="G37" s="147">
        <v>1.2</v>
      </c>
      <c r="H37" s="145">
        <f t="shared" si="0"/>
        <v>3.7499999999999999E-2</v>
      </c>
      <c r="I37" s="135">
        <v>-12.69</v>
      </c>
    </row>
    <row r="38" spans="1:9" x14ac:dyDescent="0.3">
      <c r="A38" s="339" t="s">
        <v>264</v>
      </c>
      <c r="B38" s="154">
        <v>87</v>
      </c>
      <c r="C38" s="144" t="s">
        <v>446</v>
      </c>
      <c r="D38" s="145">
        <v>5.0430000000000001</v>
      </c>
      <c r="E38" s="145">
        <v>2.5609999999999999</v>
      </c>
      <c r="F38" s="146">
        <v>0.49216736069799727</v>
      </c>
      <c r="G38" s="147">
        <v>1.1000000000000001</v>
      </c>
      <c r="H38" s="145">
        <f t="shared" si="0"/>
        <v>2.8171000000000005E-2</v>
      </c>
      <c r="I38" s="135">
        <v>-11.72</v>
      </c>
    </row>
    <row r="39" spans="1:9" x14ac:dyDescent="0.3">
      <c r="A39" s="339" t="s">
        <v>265</v>
      </c>
      <c r="B39" s="154">
        <v>91</v>
      </c>
      <c r="C39" s="144" t="s">
        <v>446</v>
      </c>
      <c r="D39" s="145">
        <v>5.62</v>
      </c>
      <c r="E39" s="145">
        <v>3.0170000000000003</v>
      </c>
      <c r="F39" s="146">
        <v>0.46316725978647677</v>
      </c>
      <c r="G39" s="147">
        <v>1.1000000000000001</v>
      </c>
      <c r="H39" s="145">
        <f t="shared" si="0"/>
        <v>3.3187000000000008E-2</v>
      </c>
      <c r="I39" s="135">
        <v>-13.55</v>
      </c>
    </row>
    <row r="40" spans="1:9" x14ac:dyDescent="0.3">
      <c r="A40" s="339" t="s">
        <v>266</v>
      </c>
      <c r="B40" s="154">
        <v>100</v>
      </c>
      <c r="C40" s="144" t="s">
        <v>446</v>
      </c>
      <c r="D40" s="145">
        <v>15.922000000000001</v>
      </c>
      <c r="E40" s="145">
        <v>5.327</v>
      </c>
      <c r="F40" s="146">
        <v>0.66543147845748019</v>
      </c>
      <c r="G40" s="147">
        <v>1.2</v>
      </c>
      <c r="H40" s="145">
        <f>E40*G40/100</f>
        <v>6.3923999999999995E-2</v>
      </c>
      <c r="I40" s="135">
        <v>-14.15</v>
      </c>
    </row>
    <row r="41" spans="1:9" x14ac:dyDescent="0.3">
      <c r="A41" s="340" t="s">
        <v>267</v>
      </c>
      <c r="B41" s="154">
        <v>110</v>
      </c>
      <c r="C41" s="144" t="s">
        <v>268</v>
      </c>
      <c r="D41" s="135">
        <v>13.407999999999999</v>
      </c>
      <c r="E41" s="145">
        <v>8.3409999999999993</v>
      </c>
      <c r="F41" s="146">
        <v>0.37790871121718383</v>
      </c>
      <c r="G41" s="135">
        <v>0.96</v>
      </c>
      <c r="H41" s="145">
        <f t="shared" ref="H41:H46" si="1">E41*G41/100</f>
        <v>8.0073599999999981E-2</v>
      </c>
      <c r="I41" s="135">
        <v>-15.18</v>
      </c>
    </row>
    <row r="42" spans="1:9" x14ac:dyDescent="0.3">
      <c r="A42" s="340" t="s">
        <v>269</v>
      </c>
      <c r="B42" s="154">
        <v>120</v>
      </c>
      <c r="C42" s="144" t="s">
        <v>268</v>
      </c>
      <c r="D42" s="135">
        <v>13.301</v>
      </c>
      <c r="E42" s="145">
        <v>8.859</v>
      </c>
      <c r="F42" s="146">
        <v>0.33395985264265848</v>
      </c>
      <c r="G42" s="135">
        <v>0.65</v>
      </c>
      <c r="H42" s="145">
        <f t="shared" si="1"/>
        <v>5.7583500000000003E-2</v>
      </c>
      <c r="I42" s="135">
        <v>-15.04</v>
      </c>
    </row>
    <row r="43" spans="1:9" x14ac:dyDescent="0.3">
      <c r="A43" s="340" t="s">
        <v>270</v>
      </c>
      <c r="B43" s="154">
        <v>140</v>
      </c>
      <c r="C43" s="144" t="s">
        <v>268</v>
      </c>
      <c r="D43" s="135">
        <v>27.597999999999999</v>
      </c>
      <c r="E43" s="145">
        <v>21.581999999999997</v>
      </c>
      <c r="F43" s="146">
        <v>0.21798681063845216</v>
      </c>
      <c r="G43" s="155"/>
      <c r="H43" s="156" t="s">
        <v>271</v>
      </c>
      <c r="I43" s="157"/>
    </row>
    <row r="44" spans="1:9" x14ac:dyDescent="0.3">
      <c r="A44" s="340" t="s">
        <v>272</v>
      </c>
      <c r="B44" s="154">
        <v>150</v>
      </c>
      <c r="C44" s="144" t="s">
        <v>268</v>
      </c>
      <c r="D44" s="135">
        <v>12.588999999999999</v>
      </c>
      <c r="E44" s="145">
        <v>10.314</v>
      </c>
      <c r="F44" s="146">
        <v>0.18071332115338778</v>
      </c>
      <c r="G44" s="135">
        <v>0.17</v>
      </c>
      <c r="H44" s="145">
        <f t="shared" si="1"/>
        <v>1.7533800000000002E-2</v>
      </c>
      <c r="I44" s="135">
        <v>-16.57</v>
      </c>
    </row>
    <row r="45" spans="1:9" x14ac:dyDescent="0.3">
      <c r="A45" s="340" t="s">
        <v>273</v>
      </c>
      <c r="B45" s="154">
        <v>160</v>
      </c>
      <c r="C45" s="144" t="s">
        <v>268</v>
      </c>
      <c r="D45" s="135">
        <v>13.604000000000001</v>
      </c>
      <c r="E45" s="145">
        <v>10.409000000000001</v>
      </c>
      <c r="F45" s="146">
        <v>0.23485739488385771</v>
      </c>
      <c r="G45" s="135">
        <v>0.17</v>
      </c>
      <c r="H45" s="145">
        <f t="shared" si="1"/>
        <v>1.7695300000000004E-2</v>
      </c>
      <c r="I45" s="135">
        <v>-16.36</v>
      </c>
    </row>
    <row r="46" spans="1:9" x14ac:dyDescent="0.3">
      <c r="A46" s="341" t="s">
        <v>274</v>
      </c>
      <c r="B46" s="160">
        <v>175</v>
      </c>
      <c r="C46" s="161" t="s">
        <v>268</v>
      </c>
      <c r="D46" s="162">
        <v>19.987000000000002</v>
      </c>
      <c r="E46" s="163">
        <v>15.639000000000001</v>
      </c>
      <c r="F46" s="164">
        <v>0.21754140191124227</v>
      </c>
      <c r="G46" s="162">
        <v>0.14000000000000001</v>
      </c>
      <c r="H46" s="163">
        <f t="shared" si="1"/>
        <v>2.1894600000000004E-2</v>
      </c>
      <c r="I46" s="162">
        <v>-17.170000000000002</v>
      </c>
    </row>
    <row r="47" spans="1:9" x14ac:dyDescent="0.3">
      <c r="A47" s="439" t="s">
        <v>275</v>
      </c>
      <c r="B47" s="440"/>
      <c r="C47" s="440"/>
      <c r="D47" s="440"/>
      <c r="E47" s="440"/>
      <c r="F47" s="440"/>
      <c r="G47" s="440"/>
      <c r="H47" s="440"/>
      <c r="I47" s="441"/>
    </row>
    <row r="48" spans="1:9" x14ac:dyDescent="0.3">
      <c r="A48" s="342" t="s">
        <v>276</v>
      </c>
      <c r="B48" s="149" t="s">
        <v>277</v>
      </c>
      <c r="C48" s="149" t="s">
        <v>277</v>
      </c>
      <c r="D48" s="149" t="s">
        <v>277</v>
      </c>
      <c r="E48" s="149" t="s">
        <v>277</v>
      </c>
      <c r="F48" s="149" t="s">
        <v>277</v>
      </c>
      <c r="G48" s="150">
        <v>1.21</v>
      </c>
      <c r="H48" s="149" t="s">
        <v>277</v>
      </c>
      <c r="I48" s="165">
        <v>-10.7</v>
      </c>
    </row>
    <row r="49" spans="1:9" x14ac:dyDescent="0.3">
      <c r="A49" s="342" t="s">
        <v>278</v>
      </c>
      <c r="B49" s="149" t="s">
        <v>277</v>
      </c>
      <c r="C49" s="149" t="s">
        <v>277</v>
      </c>
      <c r="D49" s="149" t="s">
        <v>277</v>
      </c>
      <c r="E49" s="149" t="s">
        <v>277</v>
      </c>
      <c r="F49" s="149" t="s">
        <v>277</v>
      </c>
      <c r="G49" s="150">
        <v>1.54</v>
      </c>
      <c r="H49" s="149" t="s">
        <v>277</v>
      </c>
      <c r="I49" s="165">
        <v>-11.9</v>
      </c>
    </row>
    <row r="50" spans="1:9" x14ac:dyDescent="0.3">
      <c r="A50" s="342" t="s">
        <v>279</v>
      </c>
      <c r="B50" s="149" t="s">
        <v>277</v>
      </c>
      <c r="C50" s="149" t="s">
        <v>277</v>
      </c>
      <c r="D50" s="149" t="s">
        <v>277</v>
      </c>
      <c r="E50" s="149" t="s">
        <v>277</v>
      </c>
      <c r="F50" s="149" t="s">
        <v>277</v>
      </c>
      <c r="G50" s="150">
        <v>1.73</v>
      </c>
      <c r="H50" s="149" t="s">
        <v>277</v>
      </c>
      <c r="I50" s="165">
        <v>-13.14</v>
      </c>
    </row>
    <row r="51" spans="1:9" x14ac:dyDescent="0.3">
      <c r="A51" s="343" t="s">
        <v>280</v>
      </c>
      <c r="B51" s="166" t="s">
        <v>277</v>
      </c>
      <c r="C51" s="166" t="s">
        <v>277</v>
      </c>
      <c r="D51" s="166" t="s">
        <v>277</v>
      </c>
      <c r="E51" s="166" t="s">
        <v>277</v>
      </c>
      <c r="F51" s="166" t="s">
        <v>277</v>
      </c>
      <c r="G51" s="167">
        <v>0.67</v>
      </c>
      <c r="H51" s="166" t="s">
        <v>277</v>
      </c>
      <c r="I51" s="168">
        <v>-15.12</v>
      </c>
    </row>
    <row r="52" spans="1:9" x14ac:dyDescent="0.3">
      <c r="A52" s="344" t="s">
        <v>343</v>
      </c>
      <c r="F52" s="151"/>
    </row>
    <row r="53" spans="1:9" ht="16" x14ac:dyDescent="0.3">
      <c r="A53" s="211" t="s">
        <v>344</v>
      </c>
    </row>
    <row r="54" spans="1:9" x14ac:dyDescent="0.3">
      <c r="A54" s="344" t="s">
        <v>458</v>
      </c>
    </row>
  </sheetData>
  <mergeCells count="1">
    <mergeCell ref="A47:I47"/>
  </mergeCells>
  <pageMargins left="0.7" right="0.7" top="0.75" bottom="0.75" header="0.3" footer="0.3"/>
  <pageSetup scale="70" orientation="portrait" horizontalDpi="300" verticalDpi="300" r:id="rId1"/>
  <headerFooter>
    <oddHeader>&amp;L&amp;"Times New Roman,Bold"&amp;12Appendix C.1&amp;"Times New Roman,Regular" Organic carbon data for microbial mat and sediments (Core 1)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6760E-AA39-489D-8CAA-DEF7AF0FE1A6}">
  <sheetPr codeName="Sheet10">
    <tabColor theme="7"/>
    <pageSetUpPr fitToPage="1"/>
  </sheetPr>
  <dimension ref="A1:K48"/>
  <sheetViews>
    <sheetView topLeftCell="A2" zoomScaleNormal="100" zoomScaleSheetLayoutView="80" zoomScalePageLayoutView="80" workbookViewId="0">
      <selection activeCell="D4" sqref="D4"/>
    </sheetView>
  </sheetViews>
  <sheetFormatPr defaultColWidth="9.81640625" defaultRowHeight="15.5" x14ac:dyDescent="0.35"/>
  <cols>
    <col min="1" max="1" width="10.453125" style="143" customWidth="1"/>
    <col min="2" max="2" width="13.453125" style="50" bestFit="1" customWidth="1"/>
    <col min="3" max="3" width="11.90625" style="50" bestFit="1" customWidth="1"/>
    <col min="4" max="6" width="14.7265625" style="50" customWidth="1"/>
    <col min="7" max="7" width="15.81640625" style="139" customWidth="1"/>
    <col min="8" max="8" width="14.7265625" style="139" customWidth="1"/>
    <col min="9" max="9" width="14.7265625" style="127" customWidth="1"/>
    <col min="10" max="16384" width="9.81640625" style="48"/>
  </cols>
  <sheetData>
    <row r="1" spans="1:10" ht="42" x14ac:dyDescent="0.35">
      <c r="A1" s="140" t="s">
        <v>0</v>
      </c>
      <c r="B1" s="119" t="s">
        <v>223</v>
      </c>
      <c r="C1" s="119" t="s">
        <v>224</v>
      </c>
      <c r="D1" s="119" t="s">
        <v>225</v>
      </c>
      <c r="E1" s="119" t="s">
        <v>226</v>
      </c>
      <c r="F1" s="120" t="s">
        <v>227</v>
      </c>
      <c r="G1" s="121" t="s">
        <v>228</v>
      </c>
      <c r="H1" s="119" t="s">
        <v>345</v>
      </c>
      <c r="I1" s="122" t="s">
        <v>453</v>
      </c>
    </row>
    <row r="2" spans="1:10" x14ac:dyDescent="0.35">
      <c r="A2" s="141"/>
      <c r="B2" s="123" t="s">
        <v>229</v>
      </c>
      <c r="C2" s="123"/>
      <c r="D2" s="123" t="s">
        <v>341</v>
      </c>
      <c r="E2" s="123" t="s">
        <v>341</v>
      </c>
      <c r="F2" s="124" t="s">
        <v>327</v>
      </c>
      <c r="G2" s="125" t="s">
        <v>342</v>
      </c>
      <c r="H2" s="123" t="s">
        <v>341</v>
      </c>
      <c r="I2" s="123" t="s">
        <v>90</v>
      </c>
    </row>
    <row r="3" spans="1:10" x14ac:dyDescent="0.35">
      <c r="A3" s="142" t="s">
        <v>284</v>
      </c>
      <c r="B3" s="114">
        <v>1</v>
      </c>
      <c r="C3" s="114" t="s">
        <v>446</v>
      </c>
      <c r="D3" s="129">
        <v>0.46200000000000019</v>
      </c>
      <c r="E3" s="129">
        <v>0.2350000000000001</v>
      </c>
      <c r="F3" s="130">
        <f>(D3-E3)/D3</f>
        <v>0.49134199134199136</v>
      </c>
      <c r="G3" s="131">
        <v>3</v>
      </c>
      <c r="H3" s="132">
        <f>G3/100*E3</f>
        <v>7.0500000000000024E-3</v>
      </c>
      <c r="I3" s="133">
        <v>-9.1999999999999993</v>
      </c>
      <c r="J3" s="383"/>
    </row>
    <row r="4" spans="1:10" x14ac:dyDescent="0.35">
      <c r="A4" s="142" t="s">
        <v>285</v>
      </c>
      <c r="B4" s="114">
        <v>4</v>
      </c>
      <c r="C4" s="114" t="s">
        <v>446</v>
      </c>
      <c r="D4" s="129">
        <v>1.522</v>
      </c>
      <c r="E4" s="129">
        <v>0.81499999999999995</v>
      </c>
      <c r="F4" s="130">
        <f t="shared" ref="F4:F37" si="0">(D4-E4)/D4</f>
        <v>0.46452036793692514</v>
      </c>
      <c r="G4" s="131">
        <v>2.08</v>
      </c>
      <c r="H4" s="132">
        <f t="shared" ref="H4:H37" si="1">G4/100*E4</f>
        <v>1.6951999999999998E-2</v>
      </c>
      <c r="I4" s="133">
        <v>-8.06</v>
      </c>
    </row>
    <row r="5" spans="1:10" x14ac:dyDescent="0.35">
      <c r="A5" s="142" t="s">
        <v>286</v>
      </c>
      <c r="B5" s="114">
        <v>6</v>
      </c>
      <c r="C5" s="114" t="s">
        <v>446</v>
      </c>
      <c r="D5" s="129">
        <v>0.62400000000000011</v>
      </c>
      <c r="E5" s="129">
        <v>0.33200000000000007</v>
      </c>
      <c r="F5" s="130">
        <f t="shared" si="0"/>
        <v>0.46794871794871795</v>
      </c>
      <c r="G5" s="131">
        <v>1.72</v>
      </c>
      <c r="H5" s="132">
        <f t="shared" si="1"/>
        <v>5.7104000000000009E-3</v>
      </c>
      <c r="I5" s="133">
        <v>-9.31</v>
      </c>
    </row>
    <row r="6" spans="1:10" x14ac:dyDescent="0.35">
      <c r="A6" s="142" t="s">
        <v>287</v>
      </c>
      <c r="B6" s="114">
        <v>8</v>
      </c>
      <c r="C6" s="114" t="s">
        <v>446</v>
      </c>
      <c r="D6" s="129">
        <v>0.64799999999999991</v>
      </c>
      <c r="E6" s="129">
        <v>0.31600000000000006</v>
      </c>
      <c r="F6" s="130">
        <f t="shared" si="0"/>
        <v>0.51234567901234551</v>
      </c>
      <c r="G6" s="131">
        <v>2.23</v>
      </c>
      <c r="H6" s="132">
        <f t="shared" si="1"/>
        <v>7.0468000000000015E-3</v>
      </c>
      <c r="I6" s="133">
        <v>-8.35</v>
      </c>
    </row>
    <row r="7" spans="1:10" x14ac:dyDescent="0.35">
      <c r="A7" s="142" t="s">
        <v>288</v>
      </c>
      <c r="B7" s="114">
        <v>11</v>
      </c>
      <c r="C7" s="114" t="s">
        <v>446</v>
      </c>
      <c r="D7" s="129">
        <v>1.0759999999999998</v>
      </c>
      <c r="E7" s="129">
        <v>0.55499999999999994</v>
      </c>
      <c r="F7" s="130">
        <f t="shared" si="0"/>
        <v>0.48420074349442377</v>
      </c>
      <c r="G7" s="131">
        <v>2</v>
      </c>
      <c r="H7" s="132">
        <f t="shared" si="1"/>
        <v>1.1099999999999999E-2</v>
      </c>
      <c r="I7" s="133">
        <v>-8.9</v>
      </c>
    </row>
    <row r="8" spans="1:10" x14ac:dyDescent="0.35">
      <c r="A8" s="142" t="s">
        <v>289</v>
      </c>
      <c r="B8" s="114">
        <v>12</v>
      </c>
      <c r="C8" s="114" t="s">
        <v>446</v>
      </c>
      <c r="D8" s="129">
        <v>0.36699999999999999</v>
      </c>
      <c r="E8" s="129">
        <v>0.18400000000000016</v>
      </c>
      <c r="F8" s="130">
        <f t="shared" si="0"/>
        <v>0.49863760217983605</v>
      </c>
      <c r="G8" s="131">
        <v>2</v>
      </c>
      <c r="H8" s="132">
        <f t="shared" si="1"/>
        <v>3.6800000000000031E-3</v>
      </c>
      <c r="I8" s="133">
        <v>-9.4600000000000009</v>
      </c>
      <c r="J8" s="51"/>
    </row>
    <row r="9" spans="1:10" x14ac:dyDescent="0.35">
      <c r="A9" s="142" t="s">
        <v>290</v>
      </c>
      <c r="B9" s="114">
        <v>14</v>
      </c>
      <c r="C9" s="114" t="s">
        <v>446</v>
      </c>
      <c r="D9" s="129">
        <v>0.83500000000000019</v>
      </c>
      <c r="E9" s="129">
        <v>0.38700000000000001</v>
      </c>
      <c r="F9" s="130">
        <f t="shared" si="0"/>
        <v>0.53652694610778451</v>
      </c>
      <c r="G9" s="131">
        <v>2.83</v>
      </c>
      <c r="H9" s="132">
        <f t="shared" si="1"/>
        <v>1.0952100000000001E-2</v>
      </c>
      <c r="I9" s="133">
        <v>-8.6199999999999992</v>
      </c>
    </row>
    <row r="10" spans="1:10" x14ac:dyDescent="0.35">
      <c r="A10" s="142" t="s">
        <v>291</v>
      </c>
      <c r="B10" s="114">
        <v>17</v>
      </c>
      <c r="C10" s="114" t="s">
        <v>446</v>
      </c>
      <c r="D10" s="129">
        <v>1.0010000000000001</v>
      </c>
      <c r="E10" s="129">
        <v>0.44900000000000007</v>
      </c>
      <c r="F10" s="130">
        <f t="shared" si="0"/>
        <v>0.55144855144855143</v>
      </c>
      <c r="G10" s="131">
        <v>3.08</v>
      </c>
      <c r="H10" s="132">
        <f t="shared" si="1"/>
        <v>1.3829200000000003E-2</v>
      </c>
      <c r="I10" s="133">
        <v>-9.0299999999999994</v>
      </c>
    </row>
    <row r="11" spans="1:10" x14ac:dyDescent="0.35">
      <c r="A11" s="142" t="s">
        <v>292</v>
      </c>
      <c r="B11" s="114">
        <v>20</v>
      </c>
      <c r="C11" s="114" t="s">
        <v>446</v>
      </c>
      <c r="D11" s="129">
        <v>1.3000000000000003</v>
      </c>
      <c r="E11" s="129">
        <v>0.6080000000000001</v>
      </c>
      <c r="F11" s="130">
        <f t="shared" si="0"/>
        <v>0.53230769230769237</v>
      </c>
      <c r="G11" s="131">
        <v>2.67</v>
      </c>
      <c r="H11" s="132">
        <f t="shared" si="1"/>
        <v>1.6233600000000001E-2</v>
      </c>
      <c r="I11" s="133">
        <v>-8.8800000000000008</v>
      </c>
    </row>
    <row r="12" spans="1:10" x14ac:dyDescent="0.35">
      <c r="A12" s="142" t="s">
        <v>293</v>
      </c>
      <c r="B12" s="114">
        <v>22</v>
      </c>
      <c r="C12" s="114" t="s">
        <v>446</v>
      </c>
      <c r="D12" s="129">
        <v>0.73100000000000009</v>
      </c>
      <c r="E12" s="129">
        <v>0.35299999999999998</v>
      </c>
      <c r="F12" s="130">
        <f t="shared" si="0"/>
        <v>0.51709986320109447</v>
      </c>
      <c r="G12" s="131">
        <v>2.35</v>
      </c>
      <c r="H12" s="132">
        <f t="shared" si="1"/>
        <v>8.2954999999999991E-3</v>
      </c>
      <c r="I12" s="133">
        <v>-8.58</v>
      </c>
    </row>
    <row r="13" spans="1:10" x14ac:dyDescent="0.35">
      <c r="A13" s="142" t="s">
        <v>294</v>
      </c>
      <c r="B13" s="114">
        <v>25</v>
      </c>
      <c r="C13" s="114" t="s">
        <v>446</v>
      </c>
      <c r="D13" s="129">
        <v>1.4509999999999998</v>
      </c>
      <c r="E13" s="129">
        <v>0.67199999999999993</v>
      </c>
      <c r="F13" s="130">
        <f t="shared" si="0"/>
        <v>0.53687112336319776</v>
      </c>
      <c r="G13" s="131">
        <v>2.42</v>
      </c>
      <c r="H13" s="132">
        <f t="shared" si="1"/>
        <v>1.6262399999999996E-2</v>
      </c>
      <c r="I13" s="133">
        <v>-8.35</v>
      </c>
    </row>
    <row r="14" spans="1:10" x14ac:dyDescent="0.35">
      <c r="A14" s="142" t="s">
        <v>295</v>
      </c>
      <c r="B14" s="114">
        <v>29</v>
      </c>
      <c r="C14" s="114" t="s">
        <v>446</v>
      </c>
      <c r="D14" s="129">
        <v>3.0609999999999999</v>
      </c>
      <c r="E14" s="129">
        <v>1.2609999999999999</v>
      </c>
      <c r="F14" s="130">
        <f t="shared" si="0"/>
        <v>0.58804312316236529</v>
      </c>
      <c r="G14" s="131">
        <v>2.6</v>
      </c>
      <c r="H14" s="132">
        <f t="shared" si="1"/>
        <v>3.2786000000000003E-2</v>
      </c>
      <c r="I14" s="133">
        <v>-9.6999999999999993</v>
      </c>
    </row>
    <row r="15" spans="1:10" x14ac:dyDescent="0.35">
      <c r="A15" s="142" t="s">
        <v>296</v>
      </c>
      <c r="B15" s="114">
        <v>33</v>
      </c>
      <c r="C15" s="114" t="s">
        <v>446</v>
      </c>
      <c r="D15" s="129">
        <v>1.6970000000000001</v>
      </c>
      <c r="E15" s="129">
        <v>0.72500000000000009</v>
      </c>
      <c r="F15" s="130">
        <f t="shared" si="0"/>
        <v>0.572775486152033</v>
      </c>
      <c r="G15" s="131">
        <v>2.34</v>
      </c>
      <c r="H15" s="132">
        <f t="shared" si="1"/>
        <v>1.6965000000000001E-2</v>
      </c>
      <c r="I15" s="133">
        <v>-9.85</v>
      </c>
    </row>
    <row r="16" spans="1:10" x14ac:dyDescent="0.35">
      <c r="A16" s="142" t="s">
        <v>297</v>
      </c>
      <c r="B16" s="114">
        <v>37</v>
      </c>
      <c r="C16" s="114" t="s">
        <v>446</v>
      </c>
      <c r="D16" s="129">
        <v>2.6589999999999998</v>
      </c>
      <c r="E16" s="129">
        <v>1.079</v>
      </c>
      <c r="F16" s="130">
        <f t="shared" si="0"/>
        <v>0.59420834900338471</v>
      </c>
      <c r="G16" s="131">
        <v>2.0699999999999998</v>
      </c>
      <c r="H16" s="132">
        <f t="shared" si="1"/>
        <v>2.2335299999999999E-2</v>
      </c>
      <c r="I16" s="133">
        <v>-9.9</v>
      </c>
    </row>
    <row r="17" spans="1:9" x14ac:dyDescent="0.35">
      <c r="A17" s="142" t="s">
        <v>298</v>
      </c>
      <c r="B17" s="114">
        <v>40</v>
      </c>
      <c r="C17" s="114" t="s">
        <v>446</v>
      </c>
      <c r="D17" s="129">
        <v>1.1609999999999998</v>
      </c>
      <c r="E17" s="129">
        <v>0.51800000000000002</v>
      </c>
      <c r="F17" s="130">
        <f t="shared" si="0"/>
        <v>0.55383290267011187</v>
      </c>
      <c r="G17" s="131">
        <v>1.7</v>
      </c>
      <c r="H17" s="132">
        <f t="shared" si="1"/>
        <v>8.8060000000000013E-3</v>
      </c>
      <c r="I17" s="133">
        <v>-11.54</v>
      </c>
    </row>
    <row r="18" spans="1:9" x14ac:dyDescent="0.35">
      <c r="A18" s="142" t="s">
        <v>299</v>
      </c>
      <c r="B18" s="114">
        <v>43</v>
      </c>
      <c r="C18" s="114" t="s">
        <v>446</v>
      </c>
      <c r="D18" s="129">
        <v>1.3240000000000001</v>
      </c>
      <c r="E18" s="129">
        <v>0.72599999999999998</v>
      </c>
      <c r="F18" s="130">
        <f t="shared" si="0"/>
        <v>0.45166163141993965</v>
      </c>
      <c r="G18" s="131">
        <v>1.34</v>
      </c>
      <c r="H18" s="132">
        <f t="shared" si="1"/>
        <v>9.7283999999999999E-3</v>
      </c>
      <c r="I18" s="133">
        <v>-10.7</v>
      </c>
    </row>
    <row r="19" spans="1:9" x14ac:dyDescent="0.35">
      <c r="A19" s="142" t="s">
        <v>300</v>
      </c>
      <c r="B19" s="114">
        <v>46</v>
      </c>
      <c r="C19" s="114" t="s">
        <v>446</v>
      </c>
      <c r="D19" s="129">
        <v>1.3840000000000001</v>
      </c>
      <c r="E19" s="129">
        <v>0.57100000000000017</v>
      </c>
      <c r="F19" s="130">
        <f t="shared" si="0"/>
        <v>0.58742774566473976</v>
      </c>
      <c r="G19" s="131">
        <v>2.0499999999999998</v>
      </c>
      <c r="H19" s="132">
        <f t="shared" si="1"/>
        <v>1.1705500000000002E-2</v>
      </c>
      <c r="I19" s="133">
        <v>-11.27</v>
      </c>
    </row>
    <row r="20" spans="1:9" x14ac:dyDescent="0.35">
      <c r="A20" s="142" t="s">
        <v>301</v>
      </c>
      <c r="B20" s="114">
        <v>49</v>
      </c>
      <c r="C20" s="114" t="s">
        <v>446</v>
      </c>
      <c r="D20" s="129">
        <v>1.4079999999999999</v>
      </c>
      <c r="E20" s="129">
        <v>0.63500000000000001</v>
      </c>
      <c r="F20" s="130">
        <f t="shared" si="0"/>
        <v>0.54900568181818177</v>
      </c>
      <c r="G20" s="131">
        <v>1.61</v>
      </c>
      <c r="H20" s="132">
        <f t="shared" si="1"/>
        <v>1.02235E-2</v>
      </c>
      <c r="I20" s="133">
        <v>-11.66</v>
      </c>
    </row>
    <row r="21" spans="1:9" x14ac:dyDescent="0.35">
      <c r="A21" s="142" t="s">
        <v>302</v>
      </c>
      <c r="B21" s="114">
        <v>52</v>
      </c>
      <c r="C21" s="114" t="s">
        <v>446</v>
      </c>
      <c r="D21" s="129">
        <v>1.0750000000000002</v>
      </c>
      <c r="E21" s="129">
        <v>0.57700000000000018</v>
      </c>
      <c r="F21" s="130">
        <f t="shared" si="0"/>
        <v>0.4632558139534883</v>
      </c>
      <c r="G21" s="131">
        <v>1.5</v>
      </c>
      <c r="H21" s="132">
        <f t="shared" si="1"/>
        <v>8.655000000000003E-3</v>
      </c>
      <c r="I21" s="133">
        <v>-9.6</v>
      </c>
    </row>
    <row r="22" spans="1:9" x14ac:dyDescent="0.35">
      <c r="A22" s="142" t="s">
        <v>303</v>
      </c>
      <c r="B22" s="114">
        <v>55</v>
      </c>
      <c r="C22" s="114" t="s">
        <v>446</v>
      </c>
      <c r="D22" s="129">
        <v>1.3299999999999998</v>
      </c>
      <c r="E22" s="129">
        <v>0.74</v>
      </c>
      <c r="F22" s="130">
        <f t="shared" si="0"/>
        <v>0.4436090225563909</v>
      </c>
      <c r="G22" s="131">
        <v>1.32</v>
      </c>
      <c r="H22" s="132">
        <f t="shared" si="1"/>
        <v>9.7680000000000006E-3</v>
      </c>
      <c r="I22" s="133">
        <v>-10.199999999999999</v>
      </c>
    </row>
    <row r="23" spans="1:9" x14ac:dyDescent="0.35">
      <c r="A23" s="142" t="s">
        <v>304</v>
      </c>
      <c r="B23" s="114">
        <v>58</v>
      </c>
      <c r="C23" s="114" t="s">
        <v>446</v>
      </c>
      <c r="D23" s="129">
        <v>2.2789999999999999</v>
      </c>
      <c r="E23" s="129">
        <v>1.224</v>
      </c>
      <c r="F23" s="130">
        <f t="shared" si="0"/>
        <v>0.46292233435717417</v>
      </c>
      <c r="G23" s="131">
        <v>1.75</v>
      </c>
      <c r="H23" s="132">
        <f t="shared" si="1"/>
        <v>2.1420000000000002E-2</v>
      </c>
      <c r="I23" s="133">
        <v>-12.39</v>
      </c>
    </row>
    <row r="24" spans="1:9" x14ac:dyDescent="0.35">
      <c r="A24" s="142" t="s">
        <v>305</v>
      </c>
      <c r="B24" s="114">
        <v>61</v>
      </c>
      <c r="C24" s="114" t="s">
        <v>446</v>
      </c>
      <c r="D24" s="129">
        <v>2.4850000000000003</v>
      </c>
      <c r="E24" s="129">
        <v>1.4480000000000002</v>
      </c>
      <c r="F24" s="130">
        <f t="shared" si="0"/>
        <v>0.41730382293762575</v>
      </c>
      <c r="G24" s="131">
        <v>1.63</v>
      </c>
      <c r="H24" s="132">
        <f t="shared" si="1"/>
        <v>2.3602399999999999E-2</v>
      </c>
      <c r="I24" s="133">
        <v>-12.88</v>
      </c>
    </row>
    <row r="25" spans="1:9" x14ac:dyDescent="0.35">
      <c r="A25" s="142" t="s">
        <v>306</v>
      </c>
      <c r="B25" s="114">
        <v>66</v>
      </c>
      <c r="C25" s="114" t="s">
        <v>446</v>
      </c>
      <c r="D25" s="129">
        <v>4.2009999999999996</v>
      </c>
      <c r="E25" s="129">
        <v>2.4089999999999998</v>
      </c>
      <c r="F25" s="130">
        <f t="shared" si="0"/>
        <v>0.42656510354677457</v>
      </c>
      <c r="G25" s="131">
        <v>1.34</v>
      </c>
      <c r="H25" s="132">
        <f t="shared" si="1"/>
        <v>3.22806E-2</v>
      </c>
      <c r="I25" s="133">
        <v>-14.54</v>
      </c>
    </row>
    <row r="26" spans="1:9" x14ac:dyDescent="0.35">
      <c r="A26" s="142" t="s">
        <v>307</v>
      </c>
      <c r="B26" s="114">
        <v>71</v>
      </c>
      <c r="C26" s="114" t="s">
        <v>446</v>
      </c>
      <c r="D26" s="129">
        <v>3.9649999999999999</v>
      </c>
      <c r="E26" s="129">
        <v>2.5070000000000001</v>
      </c>
      <c r="F26" s="130">
        <f t="shared" si="0"/>
        <v>0.36771752837326604</v>
      </c>
      <c r="G26" s="131">
        <v>2.1</v>
      </c>
      <c r="H26" s="132">
        <f t="shared" si="1"/>
        <v>5.2647000000000006E-2</v>
      </c>
      <c r="I26" s="133">
        <v>-18.3</v>
      </c>
    </row>
    <row r="27" spans="1:9" x14ac:dyDescent="0.35">
      <c r="A27" s="142" t="s">
        <v>308</v>
      </c>
      <c r="B27" s="114">
        <v>74</v>
      </c>
      <c r="C27" s="114" t="s">
        <v>446</v>
      </c>
      <c r="D27" s="129">
        <v>1.4930000000000003</v>
      </c>
      <c r="E27" s="129">
        <v>0.78600000000000003</v>
      </c>
      <c r="F27" s="130">
        <f t="shared" si="0"/>
        <v>0.4735432016075018</v>
      </c>
      <c r="G27" s="131">
        <v>1.57</v>
      </c>
      <c r="H27" s="132">
        <f t="shared" si="1"/>
        <v>1.2340200000000003E-2</v>
      </c>
      <c r="I27" s="133">
        <v>-9.0299999999999994</v>
      </c>
    </row>
    <row r="28" spans="1:9" x14ac:dyDescent="0.35">
      <c r="A28" s="142" t="s">
        <v>309</v>
      </c>
      <c r="B28" s="114">
        <v>77</v>
      </c>
      <c r="C28" s="114" t="s">
        <v>446</v>
      </c>
      <c r="D28" s="129">
        <v>1.2730000000000001</v>
      </c>
      <c r="E28" s="129">
        <v>0.6160000000000001</v>
      </c>
      <c r="F28" s="130">
        <f t="shared" si="0"/>
        <v>0.51610369206598583</v>
      </c>
      <c r="G28" s="131">
        <v>2.4300000000000002</v>
      </c>
      <c r="H28" s="132">
        <f t="shared" si="1"/>
        <v>1.4968800000000004E-2</v>
      </c>
      <c r="I28" s="133">
        <v>-8.56</v>
      </c>
    </row>
    <row r="29" spans="1:9" x14ac:dyDescent="0.35">
      <c r="A29" s="142" t="s">
        <v>310</v>
      </c>
      <c r="B29" s="114">
        <v>80</v>
      </c>
      <c r="C29" s="114" t="s">
        <v>446</v>
      </c>
      <c r="D29" s="129">
        <v>1.46</v>
      </c>
      <c r="E29" s="129">
        <v>0.66100000000000003</v>
      </c>
      <c r="F29" s="130">
        <f t="shared" si="0"/>
        <v>0.54726027397260268</v>
      </c>
      <c r="G29" s="131">
        <v>2.59</v>
      </c>
      <c r="H29" s="132">
        <f t="shared" si="1"/>
        <v>1.71199E-2</v>
      </c>
      <c r="I29" s="133">
        <v>-9.34</v>
      </c>
    </row>
    <row r="30" spans="1:9" x14ac:dyDescent="0.35">
      <c r="A30" s="142" t="s">
        <v>311</v>
      </c>
      <c r="B30" s="114">
        <v>86</v>
      </c>
      <c r="C30" s="114" t="s">
        <v>446</v>
      </c>
      <c r="D30" s="129">
        <v>2.87</v>
      </c>
      <c r="E30" s="129">
        <v>1.6840000000000002</v>
      </c>
      <c r="F30" s="130">
        <f t="shared" si="0"/>
        <v>0.41324041811846685</v>
      </c>
      <c r="G30" s="131">
        <v>1.21</v>
      </c>
      <c r="H30" s="132">
        <f t="shared" si="1"/>
        <v>2.0376400000000003E-2</v>
      </c>
      <c r="I30" s="133">
        <v>-11.71</v>
      </c>
    </row>
    <row r="31" spans="1:9" x14ac:dyDescent="0.35">
      <c r="A31" s="142" t="s">
        <v>312</v>
      </c>
      <c r="B31" s="114">
        <v>90</v>
      </c>
      <c r="C31" s="114" t="s">
        <v>446</v>
      </c>
      <c r="D31" s="129">
        <v>1.7130000000000001</v>
      </c>
      <c r="E31" s="129">
        <v>0.67200000000000015</v>
      </c>
      <c r="F31" s="130">
        <f t="shared" si="0"/>
        <v>0.60770577933450076</v>
      </c>
      <c r="G31" s="131">
        <v>3.65</v>
      </c>
      <c r="H31" s="132">
        <f t="shared" si="1"/>
        <v>2.4528000000000005E-2</v>
      </c>
      <c r="I31" s="133">
        <v>-11.7</v>
      </c>
    </row>
    <row r="32" spans="1:9" x14ac:dyDescent="0.35">
      <c r="A32" s="142" t="s">
        <v>313</v>
      </c>
      <c r="B32" s="114">
        <v>95</v>
      </c>
      <c r="C32" s="114" t="s">
        <v>446</v>
      </c>
      <c r="D32" s="129">
        <v>2.6680000000000001</v>
      </c>
      <c r="E32" s="129">
        <v>1.2739999999999998</v>
      </c>
      <c r="F32" s="130">
        <f t="shared" si="0"/>
        <v>0.52248875562218899</v>
      </c>
      <c r="G32" s="131">
        <v>2.41</v>
      </c>
      <c r="H32" s="132">
        <f>G32/100*E32</f>
        <v>3.0703399999999995E-2</v>
      </c>
      <c r="I32" s="133">
        <v>-9.8800000000000008</v>
      </c>
    </row>
    <row r="33" spans="1:11" x14ac:dyDescent="0.35">
      <c r="A33" s="142" t="s">
        <v>314</v>
      </c>
      <c r="B33" s="114">
        <v>100</v>
      </c>
      <c r="C33" s="114" t="s">
        <v>268</v>
      </c>
      <c r="D33" s="129">
        <v>7.8860000000000001</v>
      </c>
      <c r="E33" s="129">
        <v>4.726</v>
      </c>
      <c r="F33" s="130">
        <f t="shared" si="0"/>
        <v>0.40071011919857979</v>
      </c>
      <c r="G33" s="131">
        <v>1.32</v>
      </c>
      <c r="H33" s="132">
        <f t="shared" si="1"/>
        <v>6.23832E-2</v>
      </c>
      <c r="I33" s="133">
        <v>-15.59</v>
      </c>
    </row>
    <row r="34" spans="1:11" x14ac:dyDescent="0.35">
      <c r="A34" s="142" t="s">
        <v>315</v>
      </c>
      <c r="B34" s="114">
        <v>105</v>
      </c>
      <c r="C34" s="114" t="s">
        <v>268</v>
      </c>
      <c r="D34" s="129">
        <v>12.783999999999999</v>
      </c>
      <c r="E34" s="129">
        <v>9.2360000000000007</v>
      </c>
      <c r="F34" s="130">
        <f t="shared" si="0"/>
        <v>0.27753441802252804</v>
      </c>
      <c r="G34" s="131">
        <v>0.81</v>
      </c>
      <c r="H34" s="132">
        <f t="shared" si="1"/>
        <v>7.481160000000002E-2</v>
      </c>
      <c r="I34" s="133">
        <v>-15.63</v>
      </c>
    </row>
    <row r="35" spans="1:11" x14ac:dyDescent="0.35">
      <c r="A35" s="142" t="s">
        <v>316</v>
      </c>
      <c r="B35" s="114">
        <v>115</v>
      </c>
      <c r="C35" s="114" t="s">
        <v>268</v>
      </c>
      <c r="D35" s="129">
        <v>8.697000000000001</v>
      </c>
      <c r="E35" s="129">
        <v>5.7490000000000006</v>
      </c>
      <c r="F35" s="130">
        <f t="shared" si="0"/>
        <v>0.33896746004369321</v>
      </c>
      <c r="G35" s="131">
        <v>0.66</v>
      </c>
      <c r="H35" s="132">
        <f t="shared" si="1"/>
        <v>3.7943400000000002E-2</v>
      </c>
      <c r="I35" s="133">
        <v>-16.37</v>
      </c>
    </row>
    <row r="36" spans="1:11" x14ac:dyDescent="0.35">
      <c r="A36" s="142" t="s">
        <v>317</v>
      </c>
      <c r="B36" s="114">
        <v>125</v>
      </c>
      <c r="C36" s="114" t="s">
        <v>268</v>
      </c>
      <c r="D36" s="129">
        <v>11.433999999999999</v>
      </c>
      <c r="E36" s="129">
        <v>9.0030000000000001</v>
      </c>
      <c r="F36" s="130">
        <f t="shared" si="0"/>
        <v>0.21261150953297178</v>
      </c>
      <c r="G36" s="131">
        <v>0.22</v>
      </c>
      <c r="H36" s="132">
        <f t="shared" si="1"/>
        <v>1.9806600000000001E-2</v>
      </c>
      <c r="I36" s="133">
        <v>-16.97</v>
      </c>
    </row>
    <row r="37" spans="1:11" x14ac:dyDescent="0.35">
      <c r="A37" s="142" t="s">
        <v>318</v>
      </c>
      <c r="B37" s="114">
        <v>145</v>
      </c>
      <c r="C37" s="114" t="s">
        <v>268</v>
      </c>
      <c r="D37" s="129">
        <v>32.323</v>
      </c>
      <c r="E37" s="129">
        <v>27.670999999999999</v>
      </c>
      <c r="F37" s="130">
        <f t="shared" si="0"/>
        <v>0.14392228444141944</v>
      </c>
      <c r="G37" s="131">
        <v>0.14000000000000001</v>
      </c>
      <c r="H37" s="132">
        <f t="shared" si="1"/>
        <v>3.8739400000000007E-2</v>
      </c>
      <c r="I37" s="133">
        <v>-18.350000000000001</v>
      </c>
      <c r="J37" s="49"/>
    </row>
    <row r="38" spans="1:11" x14ac:dyDescent="0.35">
      <c r="A38" s="442" t="s">
        <v>275</v>
      </c>
      <c r="B38" s="443"/>
      <c r="C38" s="443"/>
      <c r="D38" s="443"/>
      <c r="E38" s="443"/>
      <c r="F38" s="443"/>
      <c r="G38" s="443"/>
      <c r="H38" s="443"/>
      <c r="I38" s="444"/>
    </row>
    <row r="39" spans="1:11" x14ac:dyDescent="0.35">
      <c r="A39" s="115" t="s">
        <v>346</v>
      </c>
      <c r="B39" s="134" t="s">
        <v>277</v>
      </c>
      <c r="C39" s="134" t="s">
        <v>277</v>
      </c>
      <c r="D39" s="134" t="s">
        <v>277</v>
      </c>
      <c r="E39" s="134" t="s">
        <v>277</v>
      </c>
      <c r="F39" s="134"/>
      <c r="G39" s="135">
        <v>1.87</v>
      </c>
      <c r="H39" s="134" t="s">
        <v>277</v>
      </c>
      <c r="I39" s="136">
        <v>-9.5399999999999991</v>
      </c>
    </row>
    <row r="40" spans="1:11" x14ac:dyDescent="0.35">
      <c r="A40" s="115" t="s">
        <v>347</v>
      </c>
      <c r="B40" s="134" t="s">
        <v>277</v>
      </c>
      <c r="C40" s="134" t="s">
        <v>277</v>
      </c>
      <c r="D40" s="134" t="s">
        <v>277</v>
      </c>
      <c r="E40" s="134" t="s">
        <v>277</v>
      </c>
      <c r="F40" s="134"/>
      <c r="G40" s="135">
        <v>2.1</v>
      </c>
      <c r="H40" s="134" t="s">
        <v>277</v>
      </c>
      <c r="I40" s="136">
        <v>-11.45</v>
      </c>
    </row>
    <row r="41" spans="1:11" x14ac:dyDescent="0.35">
      <c r="A41" s="115" t="s">
        <v>348</v>
      </c>
      <c r="B41" s="134" t="s">
        <v>277</v>
      </c>
      <c r="C41" s="134" t="s">
        <v>277</v>
      </c>
      <c r="D41" s="134" t="s">
        <v>277</v>
      </c>
      <c r="E41" s="134" t="s">
        <v>277</v>
      </c>
      <c r="F41" s="134"/>
      <c r="G41" s="135">
        <v>0.23</v>
      </c>
      <c r="H41" s="134" t="s">
        <v>277</v>
      </c>
      <c r="I41" s="136">
        <v>-17.05</v>
      </c>
    </row>
    <row r="42" spans="1:11" x14ac:dyDescent="0.35">
      <c r="A42" s="159" t="s">
        <v>343</v>
      </c>
      <c r="B42" s="159"/>
      <c r="C42" s="159"/>
      <c r="D42" s="159"/>
      <c r="E42" s="159"/>
      <c r="F42" s="159"/>
      <c r="G42" s="159"/>
      <c r="H42" s="159"/>
      <c r="I42" s="159"/>
    </row>
    <row r="43" spans="1:11" ht="16.5" x14ac:dyDescent="0.35">
      <c r="A43" s="7" t="s">
        <v>344</v>
      </c>
      <c r="B43" s="7"/>
      <c r="C43" s="7"/>
      <c r="D43" s="7"/>
      <c r="E43" s="7"/>
      <c r="F43" s="7"/>
      <c r="G43" s="7"/>
      <c r="H43" s="7"/>
      <c r="I43" s="7"/>
      <c r="J43" s="49"/>
      <c r="K43" s="49"/>
    </row>
    <row r="44" spans="1:11" x14ac:dyDescent="0.35">
      <c r="A44" s="159" t="s">
        <v>447</v>
      </c>
      <c r="E44" s="137"/>
      <c r="F44" s="137"/>
      <c r="G44" s="138"/>
      <c r="H44" s="138"/>
      <c r="J44" s="49"/>
      <c r="K44" s="49"/>
    </row>
    <row r="45" spans="1:11" x14ac:dyDescent="0.35">
      <c r="E45" s="137"/>
      <c r="F45" s="137"/>
      <c r="G45" s="138"/>
      <c r="H45" s="138"/>
      <c r="J45" s="49"/>
      <c r="K45" s="49"/>
    </row>
    <row r="46" spans="1:11" x14ac:dyDescent="0.35">
      <c r="E46" s="137"/>
      <c r="F46" s="137"/>
      <c r="G46" s="138"/>
      <c r="H46" s="138"/>
      <c r="J46" s="49"/>
      <c r="K46" s="49"/>
    </row>
    <row r="47" spans="1:11" x14ac:dyDescent="0.35">
      <c r="E47" s="137"/>
      <c r="F47" s="137"/>
      <c r="G47" s="138"/>
      <c r="H47" s="138"/>
      <c r="J47" s="49"/>
      <c r="K47" s="49"/>
    </row>
    <row r="48" spans="1:11" x14ac:dyDescent="0.35">
      <c r="E48" s="137"/>
      <c r="F48" s="137"/>
      <c r="G48" s="138"/>
      <c r="H48" s="138"/>
      <c r="J48" s="49"/>
      <c r="K48" s="49"/>
    </row>
  </sheetData>
  <mergeCells count="1">
    <mergeCell ref="A38:I38"/>
  </mergeCells>
  <pageMargins left="0.7" right="0.7" top="0.75" bottom="0.75" header="0.3" footer="0.3"/>
  <pageSetup scale="71" fitToHeight="0" orientation="portrait" horizontalDpi="200" verticalDpi="200" r:id="rId1"/>
  <headerFooter>
    <oddHeader>&amp;L&amp;"Times New Roman,Bold"&amp;12Appendix C.2 &amp;"Times New Roman,Regular"Organic carbon data for microbial mat and sediments (Core 2)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F601C-CBF6-4851-A821-9844C3CD257A}">
  <sheetPr codeName="Sheet11">
    <tabColor theme="7"/>
    <pageSetUpPr fitToPage="1"/>
  </sheetPr>
  <dimension ref="A1:N73"/>
  <sheetViews>
    <sheetView view="pageLayout" topLeftCell="A57" zoomScaleNormal="110" zoomScaleSheetLayoutView="80" workbookViewId="0">
      <selection activeCell="I73" sqref="I73"/>
    </sheetView>
  </sheetViews>
  <sheetFormatPr defaultColWidth="9.81640625" defaultRowHeight="14" x14ac:dyDescent="0.3"/>
  <cols>
    <col min="1" max="1" width="10.453125" style="172" customWidth="1"/>
    <col min="2" max="2" width="13.453125" style="118" bestFit="1" customWidth="1"/>
    <col min="3" max="3" width="11.90625" style="118" bestFit="1" customWidth="1"/>
    <col min="4" max="6" width="15.26953125" style="118" customWidth="1"/>
    <col min="7" max="7" width="15.26953125" style="118" hidden="1" customWidth="1"/>
    <col min="8" max="9" width="15.26953125" style="118" customWidth="1"/>
    <col min="10" max="10" width="17.1796875" style="118" hidden="1" customWidth="1"/>
    <col min="11" max="11" width="14.7265625" style="118" hidden="1" customWidth="1"/>
    <col min="12" max="13" width="14.7265625" style="118" customWidth="1"/>
    <col min="14" max="16384" width="9.81640625" style="172"/>
  </cols>
  <sheetData>
    <row r="1" spans="1:14" s="376" customFormat="1" hidden="1" x14ac:dyDescent="0.3">
      <c r="A1" s="376" t="s">
        <v>463</v>
      </c>
      <c r="B1" s="377"/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</row>
    <row r="2" spans="1:14" ht="42" x14ac:dyDescent="0.3">
      <c r="A2" s="119" t="s">
        <v>0</v>
      </c>
      <c r="B2" s="119" t="s">
        <v>223</v>
      </c>
      <c r="C2" s="170" t="s">
        <v>224</v>
      </c>
      <c r="D2" s="179" t="s">
        <v>281</v>
      </c>
      <c r="E2" s="179" t="s">
        <v>282</v>
      </c>
      <c r="F2" s="179" t="s">
        <v>448</v>
      </c>
      <c r="G2" s="179" t="s">
        <v>448</v>
      </c>
      <c r="H2" s="181" t="s">
        <v>452</v>
      </c>
      <c r="I2" s="179" t="s">
        <v>345</v>
      </c>
      <c r="J2" s="179" t="s">
        <v>283</v>
      </c>
      <c r="K2" s="361" t="s">
        <v>461</v>
      </c>
      <c r="L2" s="179" t="s">
        <v>349</v>
      </c>
      <c r="M2" s="179" t="s">
        <v>355</v>
      </c>
    </row>
    <row r="3" spans="1:14" x14ac:dyDescent="0.3">
      <c r="A3" s="173"/>
      <c r="B3" s="169" t="s">
        <v>229</v>
      </c>
      <c r="C3" s="171"/>
      <c r="D3" s="183" t="s">
        <v>341</v>
      </c>
      <c r="E3" s="183" t="s">
        <v>341</v>
      </c>
      <c r="F3" s="184" t="s">
        <v>342</v>
      </c>
      <c r="G3" s="184" t="s">
        <v>342</v>
      </c>
      <c r="H3" s="183" t="s">
        <v>90</v>
      </c>
      <c r="I3" s="183" t="s">
        <v>341</v>
      </c>
      <c r="J3" s="183" t="s">
        <v>341</v>
      </c>
      <c r="K3" s="375" t="s">
        <v>342</v>
      </c>
      <c r="L3" s="184" t="s">
        <v>342</v>
      </c>
      <c r="M3" s="183" t="s">
        <v>90</v>
      </c>
    </row>
    <row r="4" spans="1:14" s="374" customFormat="1" ht="28" hidden="1" x14ac:dyDescent="0.35">
      <c r="A4" s="369"/>
      <c r="B4" s="370"/>
      <c r="C4" s="371"/>
      <c r="D4" s="372"/>
      <c r="E4" s="372"/>
      <c r="F4" s="373" t="s">
        <v>459</v>
      </c>
      <c r="G4" s="373" t="s">
        <v>460</v>
      </c>
      <c r="H4" s="373" t="s">
        <v>462</v>
      </c>
      <c r="I4" s="373" t="s">
        <v>459</v>
      </c>
      <c r="J4" s="373" t="s">
        <v>460</v>
      </c>
      <c r="K4" s="373" t="s">
        <v>459</v>
      </c>
      <c r="L4" s="373" t="s">
        <v>460</v>
      </c>
      <c r="M4" s="373" t="s">
        <v>462</v>
      </c>
    </row>
    <row r="5" spans="1:14" x14ac:dyDescent="0.3">
      <c r="A5" s="174" t="s">
        <v>118</v>
      </c>
      <c r="B5" s="128">
        <v>1</v>
      </c>
      <c r="C5" s="185" t="s">
        <v>446</v>
      </c>
      <c r="D5" s="186">
        <v>1.234</v>
      </c>
      <c r="E5" s="186">
        <f t="shared" ref="E5:E48" si="0">D5*(0.46)</f>
        <v>0.56764000000000003</v>
      </c>
      <c r="F5" s="352">
        <v>5.337867259979248</v>
      </c>
      <c r="G5" s="354">
        <v>6.42</v>
      </c>
      <c r="H5" s="180">
        <v>-9.17</v>
      </c>
      <c r="I5" s="189">
        <f t="shared" ref="I5:I36" si="1">F5/100*E5</f>
        <v>3.0299869714546207E-2</v>
      </c>
      <c r="J5" s="189">
        <f t="shared" ref="J5:J36" si="2">G5/100*E5</f>
        <v>3.6442487999999995E-2</v>
      </c>
      <c r="K5" s="360">
        <v>0.75254714488983154</v>
      </c>
      <c r="L5" s="188">
        <v>0.7</v>
      </c>
      <c r="M5" s="190">
        <v>28.76</v>
      </c>
      <c r="N5" s="384"/>
    </row>
    <row r="6" spans="1:14" x14ac:dyDescent="0.3">
      <c r="A6" s="174" t="s">
        <v>119</v>
      </c>
      <c r="B6" s="128">
        <v>3</v>
      </c>
      <c r="C6" s="185" t="s">
        <v>446</v>
      </c>
      <c r="D6" s="186">
        <v>2.54</v>
      </c>
      <c r="E6" s="186">
        <f t="shared" si="0"/>
        <v>1.1684000000000001</v>
      </c>
      <c r="F6" s="353">
        <f>(F5+F7)/2</f>
        <v>4.549818754196167</v>
      </c>
      <c r="G6" s="353">
        <f>(G5+G7)/2</f>
        <v>4.7450000000000001</v>
      </c>
      <c r="H6" s="177" t="s">
        <v>322</v>
      </c>
      <c r="I6" s="186">
        <f t="shared" si="1"/>
        <v>5.3160082324028024E-2</v>
      </c>
      <c r="J6" s="189">
        <f t="shared" si="2"/>
        <v>5.5440580000000003E-2</v>
      </c>
      <c r="K6" s="176" t="s">
        <v>322</v>
      </c>
      <c r="L6" s="176" t="s">
        <v>322</v>
      </c>
      <c r="M6" s="177" t="s">
        <v>322</v>
      </c>
      <c r="N6" s="382"/>
    </row>
    <row r="7" spans="1:14" x14ac:dyDescent="0.3">
      <c r="A7" s="174" t="s">
        <v>120</v>
      </c>
      <c r="B7" s="128">
        <v>4</v>
      </c>
      <c r="C7" s="185" t="s">
        <v>446</v>
      </c>
      <c r="D7" s="186">
        <v>1.1554000000000002</v>
      </c>
      <c r="E7" s="186">
        <f t="shared" si="0"/>
        <v>0.53148400000000007</v>
      </c>
      <c r="F7" s="352">
        <v>3.7617702484130859</v>
      </c>
      <c r="G7" s="352">
        <v>3.07</v>
      </c>
      <c r="H7" s="175">
        <v>-8.59</v>
      </c>
      <c r="I7" s="186">
        <f t="shared" si="1"/>
        <v>1.9993206987075806E-2</v>
      </c>
      <c r="J7" s="189">
        <f t="shared" si="2"/>
        <v>1.6316558800000002E-2</v>
      </c>
      <c r="K7" s="187">
        <v>0.52041375637054443</v>
      </c>
      <c r="L7" s="191">
        <v>0.48</v>
      </c>
      <c r="M7" s="192">
        <v>27.7</v>
      </c>
    </row>
    <row r="8" spans="1:14" x14ac:dyDescent="0.3">
      <c r="A8" s="174" t="s">
        <v>121</v>
      </c>
      <c r="B8" s="128">
        <v>5</v>
      </c>
      <c r="C8" s="185" t="s">
        <v>446</v>
      </c>
      <c r="D8" s="186">
        <v>0.90719999999999956</v>
      </c>
      <c r="E8" s="186">
        <f t="shared" si="0"/>
        <v>0.41731199999999979</v>
      </c>
      <c r="F8" s="352">
        <v>2.8009026050567627</v>
      </c>
      <c r="G8" s="352">
        <v>3.83</v>
      </c>
      <c r="H8" s="175">
        <v>-10.92</v>
      </c>
      <c r="I8" s="186">
        <f t="shared" si="1"/>
        <v>1.1688502679214471E-2</v>
      </c>
      <c r="J8" s="189">
        <f t="shared" si="2"/>
        <v>1.5983049599999993E-2</v>
      </c>
      <c r="K8" s="187">
        <v>0.28053262829780579</v>
      </c>
      <c r="L8" s="191">
        <v>0.36</v>
      </c>
      <c r="M8" s="192">
        <v>27.44</v>
      </c>
    </row>
    <row r="9" spans="1:14" x14ac:dyDescent="0.3">
      <c r="A9" s="174" t="s">
        <v>122</v>
      </c>
      <c r="B9" s="128">
        <v>6</v>
      </c>
      <c r="C9" s="185" t="s">
        <v>446</v>
      </c>
      <c r="D9" s="186">
        <v>0.76120000000000054</v>
      </c>
      <c r="E9" s="186">
        <f t="shared" si="0"/>
        <v>0.35015200000000024</v>
      </c>
      <c r="F9" s="352">
        <v>3.8227078914642334</v>
      </c>
      <c r="G9" s="352">
        <v>3.62</v>
      </c>
      <c r="H9" s="175">
        <v>-10.64</v>
      </c>
      <c r="I9" s="186">
        <f t="shared" si="1"/>
        <v>1.338528813611985E-2</v>
      </c>
      <c r="J9" s="189">
        <f t="shared" si="2"/>
        <v>1.267550240000001E-2</v>
      </c>
      <c r="K9" s="187">
        <v>0.46216368675231934</v>
      </c>
      <c r="L9" s="191">
        <v>0.39</v>
      </c>
      <c r="M9" s="192">
        <v>26.66</v>
      </c>
    </row>
    <row r="10" spans="1:14" x14ac:dyDescent="0.3">
      <c r="A10" s="174" t="s">
        <v>123</v>
      </c>
      <c r="B10" s="128">
        <v>7</v>
      </c>
      <c r="C10" s="185" t="s">
        <v>446</v>
      </c>
      <c r="D10" s="186">
        <v>0.8230000000000004</v>
      </c>
      <c r="E10" s="186">
        <f t="shared" si="0"/>
        <v>0.37858000000000019</v>
      </c>
      <c r="F10" s="352">
        <v>4.0250601768493652</v>
      </c>
      <c r="G10" s="352">
        <v>4.72</v>
      </c>
      <c r="H10" s="175">
        <v>-9.64</v>
      </c>
      <c r="I10" s="186">
        <f t="shared" si="1"/>
        <v>1.5238072817516336E-2</v>
      </c>
      <c r="J10" s="189">
        <f t="shared" si="2"/>
        <v>1.7868976000000009E-2</v>
      </c>
      <c r="K10" s="187">
        <v>0.45760276913642883</v>
      </c>
      <c r="L10" s="191">
        <v>0.42</v>
      </c>
      <c r="M10" s="192">
        <v>27.22</v>
      </c>
    </row>
    <row r="11" spans="1:14" x14ac:dyDescent="0.3">
      <c r="A11" s="174" t="s">
        <v>124</v>
      </c>
      <c r="B11" s="128">
        <v>9</v>
      </c>
      <c r="C11" s="185" t="s">
        <v>446</v>
      </c>
      <c r="D11" s="186">
        <v>1.0751999999999997</v>
      </c>
      <c r="E11" s="186">
        <f>D11*(0.46)</f>
        <v>0.49459199999999987</v>
      </c>
      <c r="F11" s="352">
        <v>4.2631607055664063</v>
      </c>
      <c r="G11" s="352">
        <v>4.66</v>
      </c>
      <c r="H11" s="175">
        <v>-8.8699999999999992</v>
      </c>
      <c r="I11" s="186">
        <f t="shared" si="1"/>
        <v>2.1085251796874996E-2</v>
      </c>
      <c r="J11" s="189">
        <f t="shared" si="2"/>
        <v>2.3047987199999995E-2</v>
      </c>
      <c r="K11" s="187">
        <v>0.49811089038848877</v>
      </c>
      <c r="L11" s="191">
        <v>0.48</v>
      </c>
      <c r="M11" s="192">
        <v>28.1</v>
      </c>
    </row>
    <row r="12" spans="1:14" x14ac:dyDescent="0.3">
      <c r="A12" s="174" t="s">
        <v>125</v>
      </c>
      <c r="B12" s="128">
        <v>11</v>
      </c>
      <c r="C12" s="185" t="s">
        <v>446</v>
      </c>
      <c r="D12" s="186">
        <v>1.4920999999999998</v>
      </c>
      <c r="E12" s="186">
        <f t="shared" si="0"/>
        <v>0.68636599999999992</v>
      </c>
      <c r="F12" s="352">
        <v>5.420015811920166</v>
      </c>
      <c r="G12" s="352">
        <v>5.1100000000000003</v>
      </c>
      <c r="H12" s="175">
        <v>-8.9499999999999993</v>
      </c>
      <c r="I12" s="186">
        <f t="shared" si="1"/>
        <v>3.7201145727643964E-2</v>
      </c>
      <c r="J12" s="189">
        <f t="shared" si="2"/>
        <v>3.5073302600000002E-2</v>
      </c>
      <c r="K12" s="187">
        <v>0.71072590351104736</v>
      </c>
      <c r="L12" s="191">
        <v>0.71</v>
      </c>
      <c r="M12" s="192">
        <v>28.08</v>
      </c>
    </row>
    <row r="13" spans="1:14" x14ac:dyDescent="0.3">
      <c r="A13" s="174" t="s">
        <v>126</v>
      </c>
      <c r="B13" s="128">
        <v>13</v>
      </c>
      <c r="C13" s="185" t="s">
        <v>446</v>
      </c>
      <c r="D13" s="186">
        <v>1.3694000000000006</v>
      </c>
      <c r="E13" s="186">
        <f t="shared" si="0"/>
        <v>0.62992400000000026</v>
      </c>
      <c r="F13" s="352">
        <v>5.837038516998291</v>
      </c>
      <c r="G13" s="352">
        <v>6.38</v>
      </c>
      <c r="H13" s="175">
        <v>-8.68</v>
      </c>
      <c r="I13" s="186">
        <f t="shared" si="1"/>
        <v>3.6768906507816335E-2</v>
      </c>
      <c r="J13" s="189">
        <f t="shared" si="2"/>
        <v>4.0189151200000016E-2</v>
      </c>
      <c r="K13" s="187">
        <v>0.61623215675354004</v>
      </c>
      <c r="L13" s="191">
        <v>0.67</v>
      </c>
      <c r="M13" s="192">
        <v>25.61</v>
      </c>
    </row>
    <row r="14" spans="1:14" x14ac:dyDescent="0.3">
      <c r="A14" s="174" t="s">
        <v>127</v>
      </c>
      <c r="B14" s="128">
        <v>14</v>
      </c>
      <c r="C14" s="185" t="s">
        <v>446</v>
      </c>
      <c r="D14" s="186">
        <v>1.7973999999999997</v>
      </c>
      <c r="E14" s="186">
        <f t="shared" si="0"/>
        <v>0.82680399999999987</v>
      </c>
      <c r="F14" s="353">
        <f>(F13+F15)/2</f>
        <v>5.0635673999786377</v>
      </c>
      <c r="G14" s="353">
        <f>(G13+G15)/2</f>
        <v>5.65</v>
      </c>
      <c r="H14" s="177" t="s">
        <v>322</v>
      </c>
      <c r="I14" s="186">
        <f t="shared" si="1"/>
        <v>4.1865777805719373E-2</v>
      </c>
      <c r="J14" s="189">
        <f t="shared" si="2"/>
        <v>4.6714425999999996E-2</v>
      </c>
      <c r="K14" s="176" t="s">
        <v>322</v>
      </c>
      <c r="L14" s="176" t="s">
        <v>322</v>
      </c>
      <c r="M14" s="177" t="s">
        <v>322</v>
      </c>
    </row>
    <row r="15" spans="1:14" x14ac:dyDescent="0.3">
      <c r="A15" s="174" t="s">
        <v>128</v>
      </c>
      <c r="B15" s="128">
        <v>15</v>
      </c>
      <c r="C15" s="185" t="s">
        <v>446</v>
      </c>
      <c r="D15" s="186">
        <v>1.2877000000000001</v>
      </c>
      <c r="E15" s="186">
        <f t="shared" si="0"/>
        <v>0.59234200000000004</v>
      </c>
      <c r="F15" s="352">
        <v>4.2900962829589844</v>
      </c>
      <c r="G15" s="352">
        <v>4.92</v>
      </c>
      <c r="H15" s="175">
        <v>-8.65</v>
      </c>
      <c r="I15" s="186">
        <f t="shared" si="1"/>
        <v>2.5412042124404909E-2</v>
      </c>
      <c r="J15" s="189">
        <f t="shared" si="2"/>
        <v>2.9143226400000003E-2</v>
      </c>
      <c r="K15" s="187">
        <v>0.48752391338348389</v>
      </c>
      <c r="L15" s="191">
        <v>0.52</v>
      </c>
      <c r="M15" s="192">
        <v>24.37</v>
      </c>
    </row>
    <row r="16" spans="1:14" x14ac:dyDescent="0.3">
      <c r="A16" s="174" t="s">
        <v>129</v>
      </c>
      <c r="B16" s="128">
        <v>16</v>
      </c>
      <c r="C16" s="185" t="s">
        <v>446</v>
      </c>
      <c r="D16" s="186">
        <v>0.92389999999999972</v>
      </c>
      <c r="E16" s="186">
        <f t="shared" si="0"/>
        <v>0.42499399999999987</v>
      </c>
      <c r="F16" s="352">
        <v>2.3457779884338379</v>
      </c>
      <c r="G16" s="352">
        <v>2.99</v>
      </c>
      <c r="H16" s="175">
        <v>-8.24</v>
      </c>
      <c r="I16" s="186">
        <f t="shared" si="1"/>
        <v>9.9694157041645016E-3</v>
      </c>
      <c r="J16" s="189">
        <f t="shared" si="2"/>
        <v>1.2707320599999997E-2</v>
      </c>
      <c r="K16" s="187">
        <v>0.20107060670852661</v>
      </c>
      <c r="L16" s="191">
        <v>0.41</v>
      </c>
      <c r="M16" s="192">
        <v>20.58</v>
      </c>
    </row>
    <row r="17" spans="1:13" x14ac:dyDescent="0.3">
      <c r="A17" s="174" t="s">
        <v>130</v>
      </c>
      <c r="B17" s="128">
        <v>17</v>
      </c>
      <c r="C17" s="185" t="s">
        <v>446</v>
      </c>
      <c r="D17" s="186">
        <v>1.4100000000000001</v>
      </c>
      <c r="E17" s="186">
        <f t="shared" si="0"/>
        <v>0.64860000000000007</v>
      </c>
      <c r="F17" s="352">
        <v>3.0249505043029785</v>
      </c>
      <c r="G17" s="352">
        <v>3.67</v>
      </c>
      <c r="H17" s="175">
        <v>-8.3000000000000007</v>
      </c>
      <c r="I17" s="186">
        <f t="shared" si="1"/>
        <v>1.9619828970909119E-2</v>
      </c>
      <c r="J17" s="189">
        <f t="shared" si="2"/>
        <v>2.3803620000000001E-2</v>
      </c>
      <c r="K17" s="187">
        <v>0.30751931667327881</v>
      </c>
      <c r="L17" s="191">
        <v>0.43</v>
      </c>
      <c r="M17" s="192">
        <v>23.81</v>
      </c>
    </row>
    <row r="18" spans="1:13" x14ac:dyDescent="0.3">
      <c r="A18" s="174" t="s">
        <v>131</v>
      </c>
      <c r="B18" s="128">
        <v>19</v>
      </c>
      <c r="C18" s="185" t="s">
        <v>446</v>
      </c>
      <c r="D18" s="186">
        <v>1.9983000000000004</v>
      </c>
      <c r="E18" s="186">
        <f t="shared" si="0"/>
        <v>0.9192180000000002</v>
      </c>
      <c r="F18" s="352">
        <v>2.5409138202667236</v>
      </c>
      <c r="G18" s="352">
        <v>2.7</v>
      </c>
      <c r="H18" s="175">
        <v>-9.73</v>
      </c>
      <c r="I18" s="186">
        <f t="shared" si="1"/>
        <v>2.3356537200379376E-2</v>
      </c>
      <c r="J18" s="189">
        <f t="shared" si="2"/>
        <v>2.4818886000000009E-2</v>
      </c>
      <c r="K18" s="187">
        <v>0.22917546331882477</v>
      </c>
      <c r="L18" s="191">
        <v>0.28000000000000003</v>
      </c>
      <c r="M18" s="192">
        <v>23.85</v>
      </c>
    </row>
    <row r="19" spans="1:13" x14ac:dyDescent="0.3">
      <c r="A19" s="174" t="s">
        <v>132</v>
      </c>
      <c r="B19" s="128">
        <v>21</v>
      </c>
      <c r="C19" s="185" t="s">
        <v>446</v>
      </c>
      <c r="D19" s="186">
        <v>1.5407999999999999</v>
      </c>
      <c r="E19" s="186">
        <f t="shared" si="0"/>
        <v>0.70876799999999995</v>
      </c>
      <c r="F19" s="352">
        <v>3.3227057456970215</v>
      </c>
      <c r="G19" s="352">
        <v>2.7</v>
      </c>
      <c r="H19" s="175">
        <v>-9.98</v>
      </c>
      <c r="I19" s="186">
        <f t="shared" si="1"/>
        <v>2.3550275059661865E-2</v>
      </c>
      <c r="J19" s="189">
        <f t="shared" si="2"/>
        <v>1.9136736000000001E-2</v>
      </c>
      <c r="K19" s="187">
        <v>0.37822765111923218</v>
      </c>
      <c r="L19" s="191">
        <v>0.44</v>
      </c>
      <c r="M19" s="192">
        <v>23.08</v>
      </c>
    </row>
    <row r="20" spans="1:13" x14ac:dyDescent="0.3">
      <c r="A20" s="174" t="s">
        <v>133</v>
      </c>
      <c r="B20" s="128">
        <v>23</v>
      </c>
      <c r="C20" s="185" t="s">
        <v>446</v>
      </c>
      <c r="D20" s="186">
        <v>2.8279999999999994</v>
      </c>
      <c r="E20" s="186">
        <f t="shared" si="0"/>
        <v>1.3008799999999998</v>
      </c>
      <c r="F20" s="352">
        <v>2.1472101211547852</v>
      </c>
      <c r="G20" s="352">
        <v>2.59</v>
      </c>
      <c r="H20" s="175">
        <v>-8.5</v>
      </c>
      <c r="I20" s="186">
        <f t="shared" si="1"/>
        <v>2.7932627024078366E-2</v>
      </c>
      <c r="J20" s="189">
        <f t="shared" si="2"/>
        <v>3.3692791999999992E-2</v>
      </c>
      <c r="K20" s="187">
        <v>0.23172624409198761</v>
      </c>
      <c r="L20" s="191">
        <v>0.34</v>
      </c>
      <c r="M20" s="192">
        <v>23.07</v>
      </c>
    </row>
    <row r="21" spans="1:13" x14ac:dyDescent="0.3">
      <c r="A21" s="174" t="s">
        <v>134</v>
      </c>
      <c r="B21" s="128">
        <v>25</v>
      </c>
      <c r="C21" s="185" t="s">
        <v>446</v>
      </c>
      <c r="D21" s="186">
        <v>2.3597999999999999</v>
      </c>
      <c r="E21" s="186">
        <f t="shared" si="0"/>
        <v>1.0855079999999999</v>
      </c>
      <c r="F21" s="352">
        <v>1.5527303218841553</v>
      </c>
      <c r="G21" s="352">
        <v>1.79</v>
      </c>
      <c r="H21" s="175">
        <v>-9.02</v>
      </c>
      <c r="I21" s="186">
        <f t="shared" si="1"/>
        <v>1.6855011862478255E-2</v>
      </c>
      <c r="J21" s="189">
        <f t="shared" si="2"/>
        <v>1.9430593199999999E-2</v>
      </c>
      <c r="K21" s="187">
        <v>0.10832451283931732</v>
      </c>
      <c r="L21" s="191">
        <v>0.16</v>
      </c>
      <c r="M21" s="192">
        <v>21.51</v>
      </c>
    </row>
    <row r="22" spans="1:13" x14ac:dyDescent="0.3">
      <c r="A22" s="174" t="s">
        <v>135</v>
      </c>
      <c r="B22" s="128">
        <v>28</v>
      </c>
      <c r="C22" s="185" t="s">
        <v>446</v>
      </c>
      <c r="D22" s="186">
        <v>3.0637000000000008</v>
      </c>
      <c r="E22" s="186">
        <f t="shared" si="0"/>
        <v>1.4093020000000005</v>
      </c>
      <c r="F22" s="352">
        <v>1.458280086517334</v>
      </c>
      <c r="G22" s="352">
        <v>1.73</v>
      </c>
      <c r="H22" s="175">
        <v>-8.52</v>
      </c>
      <c r="I22" s="186">
        <f t="shared" si="1"/>
        <v>2.0551570424890524E-2</v>
      </c>
      <c r="J22" s="189">
        <f t="shared" si="2"/>
        <v>2.4380924600000006E-2</v>
      </c>
      <c r="K22" s="187">
        <v>9.0225651860237122E-2</v>
      </c>
      <c r="L22" s="191">
        <v>0.13</v>
      </c>
      <c r="M22" s="192">
        <v>19.489999999999998</v>
      </c>
    </row>
    <row r="23" spans="1:13" x14ac:dyDescent="0.3">
      <c r="A23" s="174" t="s">
        <v>136</v>
      </c>
      <c r="B23" s="128">
        <v>29</v>
      </c>
      <c r="C23" s="185" t="s">
        <v>446</v>
      </c>
      <c r="D23" s="186">
        <v>1.0724</v>
      </c>
      <c r="E23" s="186">
        <f t="shared" si="0"/>
        <v>0.49330400000000002</v>
      </c>
      <c r="F23" s="352">
        <v>1.005437970161438</v>
      </c>
      <c r="G23" s="352">
        <v>1.19</v>
      </c>
      <c r="H23" s="175">
        <v>-9.92</v>
      </c>
      <c r="I23" s="186">
        <f t="shared" si="1"/>
        <v>4.9598657243251805E-3</v>
      </c>
      <c r="J23" s="189">
        <f t="shared" si="2"/>
        <v>5.8703176000000001E-3</v>
      </c>
      <c r="K23" s="187">
        <v>8.534519374370575E-2</v>
      </c>
      <c r="L23" s="191">
        <v>0.28000000000000003</v>
      </c>
      <c r="M23" s="192">
        <v>12.98</v>
      </c>
    </row>
    <row r="24" spans="1:13" x14ac:dyDescent="0.3">
      <c r="A24" s="174" t="s">
        <v>137</v>
      </c>
      <c r="B24" s="128">
        <v>30</v>
      </c>
      <c r="C24" s="185" t="s">
        <v>446</v>
      </c>
      <c r="D24" s="186">
        <v>1.9855999999999998</v>
      </c>
      <c r="E24" s="186">
        <f t="shared" si="0"/>
        <v>0.91337599999999997</v>
      </c>
      <c r="F24" s="353">
        <f>(F23+F25)/2</f>
        <v>0.93421411514282227</v>
      </c>
      <c r="G24" s="353">
        <f>(G23+G25)/2</f>
        <v>1.105</v>
      </c>
      <c r="H24" s="177" t="s">
        <v>322</v>
      </c>
      <c r="I24" s="186">
        <f t="shared" si="1"/>
        <v>8.5328875163269043E-3</v>
      </c>
      <c r="J24" s="189">
        <f t="shared" si="2"/>
        <v>1.0092804799999999E-2</v>
      </c>
      <c r="K24" s="177" t="s">
        <v>322</v>
      </c>
      <c r="L24" s="176" t="s">
        <v>322</v>
      </c>
      <c r="M24" s="177" t="s">
        <v>322</v>
      </c>
    </row>
    <row r="25" spans="1:13" x14ac:dyDescent="0.3">
      <c r="A25" s="174" t="s">
        <v>138</v>
      </c>
      <c r="B25" s="128">
        <v>31</v>
      </c>
      <c r="C25" s="185" t="s">
        <v>446</v>
      </c>
      <c r="D25" s="186">
        <v>0.84549999999999947</v>
      </c>
      <c r="E25" s="186">
        <f t="shared" si="0"/>
        <v>0.38892999999999978</v>
      </c>
      <c r="F25" s="352">
        <v>0.86299026012420654</v>
      </c>
      <c r="G25" s="352">
        <v>1.02</v>
      </c>
      <c r="H25" s="175">
        <v>-9.56</v>
      </c>
      <c r="I25" s="186">
        <f t="shared" si="1"/>
        <v>3.3564280187010744E-3</v>
      </c>
      <c r="J25" s="189">
        <f t="shared" si="2"/>
        <v>3.9670859999999981E-3</v>
      </c>
      <c r="K25" s="187">
        <v>0.1006321981549263</v>
      </c>
      <c r="L25" s="191">
        <v>0.12</v>
      </c>
      <c r="M25" s="192">
        <v>17.91</v>
      </c>
    </row>
    <row r="26" spans="1:13" x14ac:dyDescent="0.3">
      <c r="A26" s="174" t="s">
        <v>139</v>
      </c>
      <c r="B26" s="128">
        <v>32</v>
      </c>
      <c r="C26" s="185" t="s">
        <v>446</v>
      </c>
      <c r="D26" s="186">
        <v>1.9834000000000005</v>
      </c>
      <c r="E26" s="186">
        <f t="shared" si="0"/>
        <v>0.91236400000000029</v>
      </c>
      <c r="F26" s="352">
        <v>0.99043887853622437</v>
      </c>
      <c r="G26" s="352">
        <v>1.21</v>
      </c>
      <c r="H26" s="175">
        <v>-11.11</v>
      </c>
      <c r="I26" s="186">
        <f t="shared" si="1"/>
        <v>9.036407769768242E-3</v>
      </c>
      <c r="J26" s="189">
        <f t="shared" si="2"/>
        <v>1.1039604400000003E-2</v>
      </c>
      <c r="K26" s="187">
        <v>0.10248114168643951</v>
      </c>
      <c r="L26" s="191">
        <v>0.13</v>
      </c>
      <c r="M26" s="192">
        <v>18.260000000000002</v>
      </c>
    </row>
    <row r="27" spans="1:13" x14ac:dyDescent="0.3">
      <c r="A27" s="174" t="s">
        <v>140</v>
      </c>
      <c r="B27" s="128">
        <v>33</v>
      </c>
      <c r="C27" s="185" t="s">
        <v>446</v>
      </c>
      <c r="D27" s="186">
        <v>1.5207000000000006</v>
      </c>
      <c r="E27" s="186">
        <f t="shared" si="0"/>
        <v>0.69952200000000031</v>
      </c>
      <c r="F27" s="352">
        <v>0.92526745796203613</v>
      </c>
      <c r="G27" s="352">
        <v>1.26</v>
      </c>
      <c r="H27" s="175">
        <v>-9.9</v>
      </c>
      <c r="I27" s="186">
        <f t="shared" si="1"/>
        <v>6.4724494272851967E-3</v>
      </c>
      <c r="J27" s="189">
        <f t="shared" si="2"/>
        <v>8.8139772000000033E-3</v>
      </c>
      <c r="K27" s="187">
        <v>9.3060530722141266E-2</v>
      </c>
      <c r="L27" s="191">
        <v>0.12</v>
      </c>
      <c r="M27" s="192">
        <v>17.04</v>
      </c>
    </row>
    <row r="28" spans="1:13" x14ac:dyDescent="0.3">
      <c r="A28" s="174" t="s">
        <v>141</v>
      </c>
      <c r="B28" s="128">
        <v>34</v>
      </c>
      <c r="C28" s="185" t="s">
        <v>446</v>
      </c>
      <c r="D28" s="186">
        <v>1.2417999999999996</v>
      </c>
      <c r="E28" s="186">
        <f t="shared" si="0"/>
        <v>0.57122799999999985</v>
      </c>
      <c r="F28" s="352">
        <v>0.72560852766036987</v>
      </c>
      <c r="G28" s="352">
        <v>1.02</v>
      </c>
      <c r="H28" s="175">
        <v>-9.7100000000000009</v>
      </c>
      <c r="I28" s="186">
        <f t="shared" si="1"/>
        <v>4.1448790803837766E-3</v>
      </c>
      <c r="J28" s="189">
        <f t="shared" si="2"/>
        <v>5.8265255999999993E-3</v>
      </c>
      <c r="K28" s="187">
        <v>6.8019591271877289E-2</v>
      </c>
      <c r="L28" s="191">
        <v>0.1</v>
      </c>
      <c r="M28" s="192">
        <v>18.350000000000001</v>
      </c>
    </row>
    <row r="29" spans="1:13" x14ac:dyDescent="0.3">
      <c r="A29" s="174" t="s">
        <v>142</v>
      </c>
      <c r="B29" s="128">
        <v>35</v>
      </c>
      <c r="C29" s="185" t="s">
        <v>446</v>
      </c>
      <c r="D29" s="186">
        <v>1.0419999999999998</v>
      </c>
      <c r="E29" s="186">
        <f t="shared" si="0"/>
        <v>0.47931999999999991</v>
      </c>
      <c r="F29" s="352">
        <v>0.91877442598342896</v>
      </c>
      <c r="G29" s="352">
        <v>1.26</v>
      </c>
      <c r="H29" s="175">
        <v>-11.27</v>
      </c>
      <c r="I29" s="186">
        <f t="shared" si="1"/>
        <v>4.4038695786237708E-3</v>
      </c>
      <c r="J29" s="189">
        <f t="shared" si="2"/>
        <v>6.0394319999999991E-3</v>
      </c>
      <c r="K29" s="187">
        <v>0.10379604250192642</v>
      </c>
      <c r="L29" s="191">
        <v>0.12</v>
      </c>
      <c r="M29" s="192">
        <v>16.72</v>
      </c>
    </row>
    <row r="30" spans="1:13" x14ac:dyDescent="0.3">
      <c r="A30" s="174" t="s">
        <v>143</v>
      </c>
      <c r="B30" s="128">
        <v>38</v>
      </c>
      <c r="C30" s="185" t="s">
        <v>446</v>
      </c>
      <c r="D30" s="186">
        <v>3.0483999999999991</v>
      </c>
      <c r="E30" s="186">
        <f t="shared" si="0"/>
        <v>1.4022639999999997</v>
      </c>
      <c r="F30" s="352">
        <v>0.9712604284286499</v>
      </c>
      <c r="G30" s="352">
        <v>1.06</v>
      </c>
      <c r="H30" s="175">
        <v>-11.13</v>
      </c>
      <c r="I30" s="186">
        <f t="shared" si="1"/>
        <v>1.3619635334100721E-2</v>
      </c>
      <c r="J30" s="189">
        <f t="shared" si="2"/>
        <v>1.4863998399999996E-2</v>
      </c>
      <c r="K30" s="187">
        <v>8.6695633828639984E-2</v>
      </c>
      <c r="L30" s="191">
        <v>0.12</v>
      </c>
      <c r="M30" s="192">
        <v>17.82</v>
      </c>
    </row>
    <row r="31" spans="1:13" x14ac:dyDescent="0.3">
      <c r="A31" s="174" t="s">
        <v>144</v>
      </c>
      <c r="B31" s="128">
        <v>39</v>
      </c>
      <c r="C31" s="185" t="s">
        <v>446</v>
      </c>
      <c r="D31" s="186">
        <v>2.5200000000000005</v>
      </c>
      <c r="E31" s="186">
        <f t="shared" si="0"/>
        <v>1.1592000000000002</v>
      </c>
      <c r="F31" s="352">
        <v>1.1319016218185425</v>
      </c>
      <c r="G31" s="352">
        <v>1.33</v>
      </c>
      <c r="H31" s="175">
        <v>-8.3800000000000008</v>
      </c>
      <c r="I31" s="186">
        <f t="shared" si="1"/>
        <v>1.3121003600120546E-2</v>
      </c>
      <c r="J31" s="189">
        <f t="shared" si="2"/>
        <v>1.5417360000000005E-2</v>
      </c>
      <c r="K31" s="187">
        <v>8.0948643386363983E-2</v>
      </c>
      <c r="L31" s="191">
        <v>0.1</v>
      </c>
      <c r="M31" s="192">
        <v>16.95</v>
      </c>
    </row>
    <row r="32" spans="1:13" x14ac:dyDescent="0.3">
      <c r="A32" s="174" t="s">
        <v>145</v>
      </c>
      <c r="B32" s="128">
        <v>40</v>
      </c>
      <c r="C32" s="185" t="s">
        <v>446</v>
      </c>
      <c r="D32" s="186">
        <v>1.8692000000000011</v>
      </c>
      <c r="E32" s="186">
        <f t="shared" si="0"/>
        <v>0.85983200000000048</v>
      </c>
      <c r="F32" s="352">
        <v>1.51861572265625</v>
      </c>
      <c r="G32" s="352">
        <v>1.67</v>
      </c>
      <c r="H32" s="175">
        <v>-9.2799999999999994</v>
      </c>
      <c r="I32" s="186">
        <f t="shared" si="1"/>
        <v>1.3057543940429696E-2</v>
      </c>
      <c r="J32" s="189">
        <f t="shared" si="2"/>
        <v>1.4359194400000008E-2</v>
      </c>
      <c r="K32" s="187">
        <v>9.566526859998703E-2</v>
      </c>
      <c r="L32" s="191">
        <v>0.16</v>
      </c>
      <c r="M32" s="192">
        <v>14.29</v>
      </c>
    </row>
    <row r="33" spans="1:13" x14ac:dyDescent="0.3">
      <c r="A33" s="174" t="s">
        <v>147</v>
      </c>
      <c r="B33" s="128">
        <v>41</v>
      </c>
      <c r="C33" s="185" t="s">
        <v>446</v>
      </c>
      <c r="D33" s="186">
        <v>1.4002000000000008</v>
      </c>
      <c r="E33" s="186">
        <f t="shared" si="0"/>
        <v>0.64409200000000033</v>
      </c>
      <c r="F33" s="352">
        <v>1.8692070245742798</v>
      </c>
      <c r="G33" s="352">
        <v>2.1800000000000002</v>
      </c>
      <c r="H33" s="175">
        <v>-8.59</v>
      </c>
      <c r="I33" s="186">
        <f t="shared" si="1"/>
        <v>1.2039412908720978E-2</v>
      </c>
      <c r="J33" s="189">
        <f t="shared" si="2"/>
        <v>1.4041205600000007E-2</v>
      </c>
      <c r="K33" s="187">
        <v>0.12632372975349426</v>
      </c>
      <c r="L33" s="191">
        <v>0.18</v>
      </c>
      <c r="M33" s="192">
        <v>12.03</v>
      </c>
    </row>
    <row r="34" spans="1:13" x14ac:dyDescent="0.3">
      <c r="A34" s="174" t="s">
        <v>146</v>
      </c>
      <c r="B34" s="128">
        <v>42</v>
      </c>
      <c r="C34" s="185" t="s">
        <v>446</v>
      </c>
      <c r="D34" s="186">
        <v>1.5489000000000006</v>
      </c>
      <c r="E34" s="186">
        <f t="shared" si="0"/>
        <v>0.71249400000000029</v>
      </c>
      <c r="F34" s="353">
        <f>(F33+F35)/2</f>
        <v>2.4171279072761536</v>
      </c>
      <c r="G34" s="353">
        <f>(G33+G35)/2</f>
        <v>2.8650000000000002</v>
      </c>
      <c r="H34" s="176" t="s">
        <v>322</v>
      </c>
      <c r="I34" s="186">
        <f t="shared" si="1"/>
        <v>1.7221891311668167E-2</v>
      </c>
      <c r="J34" s="189">
        <f t="shared" si="2"/>
        <v>2.0412953100000009E-2</v>
      </c>
      <c r="K34" s="176" t="s">
        <v>322</v>
      </c>
      <c r="L34" s="176" t="s">
        <v>322</v>
      </c>
      <c r="M34" s="176" t="s">
        <v>322</v>
      </c>
    </row>
    <row r="35" spans="1:13" x14ac:dyDescent="0.3">
      <c r="A35" s="174" t="s">
        <v>150</v>
      </c>
      <c r="B35" s="128">
        <v>43</v>
      </c>
      <c r="C35" s="185" t="s">
        <v>446</v>
      </c>
      <c r="D35" s="186">
        <v>1.1909999999999998</v>
      </c>
      <c r="E35" s="186">
        <f t="shared" si="0"/>
        <v>0.5478599999999999</v>
      </c>
      <c r="F35" s="352">
        <v>2.9650487899780273</v>
      </c>
      <c r="G35" s="352">
        <v>3.55</v>
      </c>
      <c r="H35" s="175">
        <v>-6.87</v>
      </c>
      <c r="I35" s="186">
        <f t="shared" si="1"/>
        <v>1.624431630077362E-2</v>
      </c>
      <c r="J35" s="189">
        <f t="shared" si="2"/>
        <v>1.9449029999999996E-2</v>
      </c>
      <c r="K35" s="187">
        <v>0.11832033842802048</v>
      </c>
      <c r="L35" s="191">
        <v>0.17</v>
      </c>
      <c r="M35" s="192">
        <v>15.8</v>
      </c>
    </row>
    <row r="36" spans="1:13" x14ac:dyDescent="0.3">
      <c r="A36" s="174" t="s">
        <v>151</v>
      </c>
      <c r="B36" s="128">
        <v>44</v>
      </c>
      <c r="C36" s="185" t="s">
        <v>446</v>
      </c>
      <c r="D36" s="186">
        <v>1.3201999999999998</v>
      </c>
      <c r="E36" s="186">
        <f t="shared" si="0"/>
        <v>0.60729199999999994</v>
      </c>
      <c r="F36" s="352">
        <v>0.79461830854415894</v>
      </c>
      <c r="G36" s="352">
        <v>1.1100000000000001</v>
      </c>
      <c r="H36" s="175">
        <v>-9.5299999999999994</v>
      </c>
      <c r="I36" s="186">
        <f t="shared" si="1"/>
        <v>4.8256534183239927E-3</v>
      </c>
      <c r="J36" s="189">
        <f t="shared" si="2"/>
        <v>6.7409411999999995E-3</v>
      </c>
      <c r="K36" s="187">
        <v>6.4303450286388397E-2</v>
      </c>
      <c r="L36" s="191">
        <v>0.1</v>
      </c>
      <c r="M36" s="192">
        <v>18.54</v>
      </c>
    </row>
    <row r="37" spans="1:13" x14ac:dyDescent="0.3">
      <c r="A37" s="174" t="s">
        <v>152</v>
      </c>
      <c r="B37" s="128">
        <v>45</v>
      </c>
      <c r="C37" s="185" t="s">
        <v>446</v>
      </c>
      <c r="D37" s="186">
        <v>1.1808899999999998</v>
      </c>
      <c r="E37" s="186">
        <f t="shared" si="0"/>
        <v>0.54320939999999995</v>
      </c>
      <c r="F37" s="352">
        <v>2.1971256732940674</v>
      </c>
      <c r="G37" s="352">
        <v>1.83</v>
      </c>
      <c r="H37" s="175">
        <v>-8.25</v>
      </c>
      <c r="I37" s="186">
        <f t="shared" ref="I37:I56" si="3">F37/100*E37</f>
        <v>1.1934993187146662E-2</v>
      </c>
      <c r="J37" s="189">
        <f t="shared" ref="J37:J56" si="4">G37/100*E37</f>
        <v>9.9407320199999989E-3</v>
      </c>
      <c r="K37" s="187">
        <v>0.10377946496009827</v>
      </c>
      <c r="L37" s="191">
        <v>0.13</v>
      </c>
      <c r="M37" s="192">
        <v>17</v>
      </c>
    </row>
    <row r="38" spans="1:13" x14ac:dyDescent="0.3">
      <c r="A38" s="174" t="s">
        <v>153</v>
      </c>
      <c r="B38" s="128">
        <v>46</v>
      </c>
      <c r="C38" s="185" t="s">
        <v>446</v>
      </c>
      <c r="D38" s="186">
        <v>1.7446999999999999</v>
      </c>
      <c r="E38" s="186">
        <f t="shared" si="0"/>
        <v>0.802562</v>
      </c>
      <c r="F38" s="352">
        <v>2.3322954177856445</v>
      </c>
      <c r="G38" s="352">
        <v>2.59</v>
      </c>
      <c r="H38" s="175">
        <v>-8.0299999999999994</v>
      </c>
      <c r="I38" s="186">
        <f t="shared" si="3"/>
        <v>1.8718116750888823E-2</v>
      </c>
      <c r="J38" s="189">
        <f t="shared" si="4"/>
        <v>2.07863558E-2</v>
      </c>
      <c r="K38" s="187">
        <v>0.10413156449794769</v>
      </c>
      <c r="L38" s="191">
        <v>0.15</v>
      </c>
      <c r="M38" s="192">
        <v>16.399999999999999</v>
      </c>
    </row>
    <row r="39" spans="1:13" x14ac:dyDescent="0.3">
      <c r="A39" s="174" t="s">
        <v>154</v>
      </c>
      <c r="B39" s="128">
        <v>47</v>
      </c>
      <c r="C39" s="185" t="s">
        <v>446</v>
      </c>
      <c r="D39" s="186">
        <v>1.3685</v>
      </c>
      <c r="E39" s="186">
        <f t="shared" si="0"/>
        <v>0.62951000000000001</v>
      </c>
      <c r="F39" s="352">
        <v>1.674638032913208</v>
      </c>
      <c r="G39" s="352">
        <v>1.98</v>
      </c>
      <c r="H39" s="175">
        <v>-9.6999999999999993</v>
      </c>
      <c r="I39" s="186">
        <f t="shared" si="3"/>
        <v>1.0542013880991937E-2</v>
      </c>
      <c r="J39" s="189">
        <f t="shared" si="4"/>
        <v>1.2464297999999999E-2</v>
      </c>
      <c r="K39" s="187">
        <v>9.7565963864326477E-2</v>
      </c>
      <c r="L39" s="191">
        <v>0.14000000000000001</v>
      </c>
      <c r="M39" s="192">
        <v>17.190000000000001</v>
      </c>
    </row>
    <row r="40" spans="1:13" x14ac:dyDescent="0.3">
      <c r="A40" s="174" t="s">
        <v>155</v>
      </c>
      <c r="B40" s="128">
        <v>48</v>
      </c>
      <c r="C40" s="185" t="s">
        <v>446</v>
      </c>
      <c r="D40" s="186">
        <v>1.3304</v>
      </c>
      <c r="E40" s="186">
        <f t="shared" si="0"/>
        <v>0.61198400000000008</v>
      </c>
      <c r="F40" s="352">
        <v>1.5214235782623291</v>
      </c>
      <c r="G40" s="352">
        <v>1.78</v>
      </c>
      <c r="H40" s="175">
        <v>-10.4</v>
      </c>
      <c r="I40" s="186">
        <f t="shared" si="3"/>
        <v>9.3108688711929337E-3</v>
      </c>
      <c r="J40" s="189">
        <f t="shared" si="4"/>
        <v>1.0893315200000002E-2</v>
      </c>
      <c r="K40" s="187">
        <v>0.10971137881278992</v>
      </c>
      <c r="L40" s="191">
        <v>0.15</v>
      </c>
      <c r="M40" s="192">
        <v>17.43</v>
      </c>
    </row>
    <row r="41" spans="1:13" x14ac:dyDescent="0.3">
      <c r="A41" s="174" t="s">
        <v>156</v>
      </c>
      <c r="B41" s="128">
        <v>49</v>
      </c>
      <c r="C41" s="185" t="s">
        <v>446</v>
      </c>
      <c r="D41" s="186">
        <v>2.4664999999999999</v>
      </c>
      <c r="E41" s="186">
        <f t="shared" si="0"/>
        <v>1.13459</v>
      </c>
      <c r="F41" s="352">
        <v>1.7432790994644165</v>
      </c>
      <c r="G41" s="352">
        <v>1.92</v>
      </c>
      <c r="H41" s="175">
        <v>-10.74</v>
      </c>
      <c r="I41" s="186">
        <f t="shared" si="3"/>
        <v>1.9779070334613322E-2</v>
      </c>
      <c r="J41" s="189">
        <f t="shared" si="4"/>
        <v>2.1784127999999996E-2</v>
      </c>
      <c r="K41" s="187">
        <v>0.13311035931110382</v>
      </c>
      <c r="L41" s="191">
        <v>0.16</v>
      </c>
      <c r="M41" s="192">
        <v>16.68</v>
      </c>
    </row>
    <row r="42" spans="1:13" x14ac:dyDescent="0.3">
      <c r="A42" s="174" t="s">
        <v>157</v>
      </c>
      <c r="B42" s="128">
        <v>50</v>
      </c>
      <c r="C42" s="185" t="s">
        <v>446</v>
      </c>
      <c r="D42" s="186">
        <v>1.7500499999999999</v>
      </c>
      <c r="E42" s="186">
        <f t="shared" si="0"/>
        <v>0.80502299999999993</v>
      </c>
      <c r="F42" s="352">
        <v>1.4669187068939209</v>
      </c>
      <c r="G42" s="352">
        <v>1.95</v>
      </c>
      <c r="H42" s="175">
        <v>-12.56</v>
      </c>
      <c r="I42" s="186">
        <f t="shared" si="3"/>
        <v>1.1809032981798648E-2</v>
      </c>
      <c r="J42" s="189">
        <f t="shared" si="4"/>
        <v>1.5697948499999999E-2</v>
      </c>
      <c r="K42" s="187">
        <v>0.11223401129245758</v>
      </c>
      <c r="L42" s="191">
        <v>0.14000000000000001</v>
      </c>
      <c r="M42" s="192">
        <v>16.75</v>
      </c>
    </row>
    <row r="43" spans="1:13" x14ac:dyDescent="0.3">
      <c r="A43" s="174" t="s">
        <v>158</v>
      </c>
      <c r="B43" s="128">
        <v>51</v>
      </c>
      <c r="C43" s="185" t="s">
        <v>446</v>
      </c>
      <c r="D43" s="186">
        <v>1.4910000000000005</v>
      </c>
      <c r="E43" s="186">
        <f t="shared" si="0"/>
        <v>0.68586000000000025</v>
      </c>
      <c r="F43" s="352">
        <v>1.6666972637176514</v>
      </c>
      <c r="G43" s="352">
        <v>1.99</v>
      </c>
      <c r="H43" s="175">
        <v>-11.97</v>
      </c>
      <c r="I43" s="186">
        <f t="shared" si="3"/>
        <v>1.1431209852933888E-2</v>
      </c>
      <c r="J43" s="189">
        <f t="shared" si="4"/>
        <v>1.3648614000000005E-2</v>
      </c>
      <c r="K43" s="187">
        <v>0.11589390784502029</v>
      </c>
      <c r="L43" s="191">
        <v>0.16</v>
      </c>
      <c r="M43" s="192">
        <v>16.48</v>
      </c>
    </row>
    <row r="44" spans="1:13" x14ac:dyDescent="0.3">
      <c r="A44" s="174" t="s">
        <v>148</v>
      </c>
      <c r="B44" s="128">
        <v>53</v>
      </c>
      <c r="C44" s="185" t="s">
        <v>446</v>
      </c>
      <c r="D44" s="186">
        <v>2.6282000000000005</v>
      </c>
      <c r="E44" s="186">
        <f t="shared" si="0"/>
        <v>1.2089720000000004</v>
      </c>
      <c r="F44" s="353">
        <f>(F43+F45)/2</f>
        <v>1.7548227310180664</v>
      </c>
      <c r="G44" s="353">
        <f>(G43+G45)/2</f>
        <v>1.99</v>
      </c>
      <c r="H44" s="176" t="s">
        <v>322</v>
      </c>
      <c r="I44" s="186">
        <f t="shared" si="3"/>
        <v>2.1215315467643745E-2</v>
      </c>
      <c r="J44" s="189">
        <f t="shared" si="4"/>
        <v>2.4058542800000009E-2</v>
      </c>
      <c r="K44" s="176" t="s">
        <v>322</v>
      </c>
      <c r="L44" s="176" t="s">
        <v>322</v>
      </c>
      <c r="M44" s="176" t="s">
        <v>322</v>
      </c>
    </row>
    <row r="45" spans="1:13" x14ac:dyDescent="0.3">
      <c r="A45" s="174" t="s">
        <v>159</v>
      </c>
      <c r="B45" s="128">
        <v>54</v>
      </c>
      <c r="C45" s="185" t="s">
        <v>446</v>
      </c>
      <c r="D45" s="186">
        <v>2.5445000000000002</v>
      </c>
      <c r="E45" s="186">
        <f t="shared" si="0"/>
        <v>1.1704700000000001</v>
      </c>
      <c r="F45" s="352">
        <v>1.8429481983184814</v>
      </c>
      <c r="G45" s="352">
        <v>1.99</v>
      </c>
      <c r="H45" s="175">
        <v>-12.62</v>
      </c>
      <c r="I45" s="186">
        <f t="shared" si="3"/>
        <v>2.1571155776858333E-2</v>
      </c>
      <c r="J45" s="189">
        <f t="shared" si="4"/>
        <v>2.3292353000000005E-2</v>
      </c>
      <c r="K45" s="187">
        <v>0.10628107935190201</v>
      </c>
      <c r="L45" s="191">
        <v>0.14000000000000001</v>
      </c>
      <c r="M45" s="192">
        <v>17.18</v>
      </c>
    </row>
    <row r="46" spans="1:13" x14ac:dyDescent="0.3">
      <c r="A46" s="174" t="s">
        <v>160</v>
      </c>
      <c r="B46" s="128">
        <v>56</v>
      </c>
      <c r="C46" s="185" t="s">
        <v>446</v>
      </c>
      <c r="D46" s="186">
        <v>2.9372999999999996</v>
      </c>
      <c r="E46" s="186">
        <f t="shared" si="0"/>
        <v>1.3511579999999999</v>
      </c>
      <c r="F46" s="352">
        <v>1.3907202482223511</v>
      </c>
      <c r="G46" s="352">
        <v>1.88</v>
      </c>
      <c r="H46" s="175">
        <v>-11.6</v>
      </c>
      <c r="I46" s="186">
        <f t="shared" si="3"/>
        <v>1.8790827891476153E-2</v>
      </c>
      <c r="J46" s="189">
        <f t="shared" si="4"/>
        <v>2.5401770399999992E-2</v>
      </c>
      <c r="K46" s="187">
        <v>9.5568634569644928E-2</v>
      </c>
      <c r="L46" s="191">
        <v>0.13</v>
      </c>
      <c r="M46" s="192">
        <v>17.53</v>
      </c>
    </row>
    <row r="47" spans="1:13" x14ac:dyDescent="0.3">
      <c r="A47" s="174" t="s">
        <v>161</v>
      </c>
      <c r="B47" s="128">
        <v>59</v>
      </c>
      <c r="C47" s="185" t="s">
        <v>446</v>
      </c>
      <c r="D47" s="186">
        <v>2.8389999999999995</v>
      </c>
      <c r="E47" s="186">
        <f t="shared" si="0"/>
        <v>1.3059399999999999</v>
      </c>
      <c r="F47" s="352">
        <v>1.2106542587280273</v>
      </c>
      <c r="G47" s="352">
        <v>1.4</v>
      </c>
      <c r="H47" s="175">
        <v>-11.94</v>
      </c>
      <c r="I47" s="186">
        <f t="shared" si="3"/>
        <v>1.5810418226432799E-2</v>
      </c>
      <c r="J47" s="189">
        <f t="shared" si="4"/>
        <v>1.8283159999999996E-2</v>
      </c>
      <c r="K47" s="187">
        <v>7.4841231107711792E-2</v>
      </c>
      <c r="L47" s="191">
        <v>0.11</v>
      </c>
      <c r="M47" s="192">
        <v>17.559999999999999</v>
      </c>
    </row>
    <row r="48" spans="1:13" x14ac:dyDescent="0.3">
      <c r="A48" s="178" t="s">
        <v>162</v>
      </c>
      <c r="B48" s="83">
        <v>60</v>
      </c>
      <c r="C48" s="193" t="s">
        <v>446</v>
      </c>
      <c r="D48" s="194">
        <v>3.7380000000000004</v>
      </c>
      <c r="E48" s="195">
        <f t="shared" si="0"/>
        <v>1.7194800000000003</v>
      </c>
      <c r="F48" s="352">
        <v>1.09607934951782</v>
      </c>
      <c r="G48" s="352">
        <v>1.32</v>
      </c>
      <c r="H48" s="175">
        <v>-13.64</v>
      </c>
      <c r="I48" s="186">
        <f t="shared" si="3"/>
        <v>1.8846865199089017E-2</v>
      </c>
      <c r="J48" s="189">
        <f t="shared" si="4"/>
        <v>2.2697136000000003E-2</v>
      </c>
      <c r="K48" s="187">
        <v>9.4382017850875854E-2</v>
      </c>
      <c r="L48" s="191">
        <v>0.13</v>
      </c>
      <c r="M48" s="192">
        <v>17.079999999999998</v>
      </c>
    </row>
    <row r="49" spans="1:13" x14ac:dyDescent="0.3">
      <c r="A49" s="178" t="s">
        <v>163</v>
      </c>
      <c r="B49" s="83">
        <v>61</v>
      </c>
      <c r="C49" s="196" t="s">
        <v>268</v>
      </c>
      <c r="D49" s="192">
        <v>5.4628000000000005</v>
      </c>
      <c r="E49" s="186">
        <v>5.1928000000000001</v>
      </c>
      <c r="F49" s="352">
        <v>0.88781541585922241</v>
      </c>
      <c r="G49" s="352">
        <v>1.03</v>
      </c>
      <c r="H49" s="175">
        <v>-14.49</v>
      </c>
      <c r="I49" s="186">
        <f t="shared" si="3"/>
        <v>4.6102478914737698E-2</v>
      </c>
      <c r="J49" s="189">
        <f t="shared" si="4"/>
        <v>5.348584E-2</v>
      </c>
      <c r="K49" s="187">
        <v>6.7658297717571259E-2</v>
      </c>
      <c r="L49" s="191">
        <v>0.11</v>
      </c>
      <c r="M49" s="192">
        <v>18.86</v>
      </c>
    </row>
    <row r="50" spans="1:13" x14ac:dyDescent="0.3">
      <c r="A50" s="178" t="s">
        <v>164</v>
      </c>
      <c r="B50" s="83">
        <v>66</v>
      </c>
      <c r="C50" s="196" t="s">
        <v>268</v>
      </c>
      <c r="D50" s="192">
        <v>5.2741999999999996</v>
      </c>
      <c r="E50" s="186">
        <v>5.0041999999999991</v>
      </c>
      <c r="F50" s="352">
        <v>0.95768797397613525</v>
      </c>
      <c r="G50" s="352">
        <v>1.1499999999999999</v>
      </c>
      <c r="H50" s="175">
        <v>-14.55</v>
      </c>
      <c r="I50" s="186">
        <f t="shared" si="3"/>
        <v>4.7924621593713752E-2</v>
      </c>
      <c r="J50" s="189">
        <f t="shared" si="4"/>
        <v>5.754829999999999E-2</v>
      </c>
      <c r="K50" s="187">
        <v>7.9863153398036957E-2</v>
      </c>
      <c r="L50" s="191">
        <v>0.11</v>
      </c>
      <c r="M50" s="192">
        <v>17.07</v>
      </c>
    </row>
    <row r="51" spans="1:13" x14ac:dyDescent="0.3">
      <c r="A51" s="178" t="s">
        <v>165</v>
      </c>
      <c r="B51" s="83">
        <v>71</v>
      </c>
      <c r="C51" s="196" t="s">
        <v>268</v>
      </c>
      <c r="D51" s="192">
        <v>5.5305999999999997</v>
      </c>
      <c r="E51" s="186">
        <v>5.2606000000000002</v>
      </c>
      <c r="F51" s="245">
        <v>0.94252365827560425</v>
      </c>
      <c r="G51" s="245">
        <v>1.25</v>
      </c>
      <c r="H51" s="175">
        <v>-14.52</v>
      </c>
      <c r="I51" s="186">
        <f t="shared" si="3"/>
        <v>4.9582399567246443E-2</v>
      </c>
      <c r="J51" s="189">
        <f t="shared" si="4"/>
        <v>6.575750000000001E-2</v>
      </c>
      <c r="K51" s="187">
        <v>8.2197658717632294E-2</v>
      </c>
      <c r="L51" s="191">
        <v>0.12</v>
      </c>
      <c r="M51" s="192">
        <v>16.54</v>
      </c>
    </row>
    <row r="52" spans="1:13" x14ac:dyDescent="0.3">
      <c r="A52" s="178" t="s">
        <v>166</v>
      </c>
      <c r="B52" s="83">
        <v>76</v>
      </c>
      <c r="C52" s="196" t="s">
        <v>268</v>
      </c>
      <c r="D52" s="192">
        <v>6.3346999999999998</v>
      </c>
      <c r="E52" s="186">
        <v>6.0647000000000002</v>
      </c>
      <c r="F52" s="352">
        <v>0.84446835517883301</v>
      </c>
      <c r="G52" s="352">
        <v>0.96</v>
      </c>
      <c r="H52" s="175">
        <v>-14.8</v>
      </c>
      <c r="I52" s="186">
        <f t="shared" si="3"/>
        <v>5.1214472336530689E-2</v>
      </c>
      <c r="J52" s="189">
        <f t="shared" si="4"/>
        <v>5.8221119999999994E-2</v>
      </c>
      <c r="K52" s="187">
        <v>7.7733419835567474E-2</v>
      </c>
      <c r="L52" s="191">
        <v>0.11</v>
      </c>
      <c r="M52" s="192">
        <v>16.670000000000002</v>
      </c>
    </row>
    <row r="53" spans="1:13" x14ac:dyDescent="0.3">
      <c r="A53" s="178" t="s">
        <v>149</v>
      </c>
      <c r="B53" s="83">
        <v>81</v>
      </c>
      <c r="C53" s="196" t="s">
        <v>268</v>
      </c>
      <c r="D53" s="192">
        <v>9.4002999999999997</v>
      </c>
      <c r="E53" s="186">
        <v>9.1303000000000001</v>
      </c>
      <c r="F53" s="353">
        <f>(F52+F54)/2</f>
        <v>0.58091303706169128</v>
      </c>
      <c r="G53" s="353">
        <f>(G52+G54)/2</f>
        <v>0.745</v>
      </c>
      <c r="H53" s="176" t="s">
        <v>322</v>
      </c>
      <c r="I53" s="186">
        <f t="shared" si="3"/>
        <v>5.3039103022843599E-2</v>
      </c>
      <c r="J53" s="189">
        <f t="shared" si="4"/>
        <v>6.8020734999999999E-2</v>
      </c>
      <c r="K53" s="176" t="s">
        <v>322</v>
      </c>
      <c r="L53" s="176" t="s">
        <v>322</v>
      </c>
      <c r="M53" s="176" t="s">
        <v>322</v>
      </c>
    </row>
    <row r="54" spans="1:13" x14ac:dyDescent="0.3">
      <c r="A54" s="178" t="s">
        <v>167</v>
      </c>
      <c r="B54" s="83">
        <v>86</v>
      </c>
      <c r="C54" s="196" t="s">
        <v>268</v>
      </c>
      <c r="D54" s="192">
        <v>7.2706999999999997</v>
      </c>
      <c r="E54" s="186">
        <v>7.0007000000000001</v>
      </c>
      <c r="F54" s="352">
        <v>0.31735771894454956</v>
      </c>
      <c r="G54" s="245">
        <v>0.53</v>
      </c>
      <c r="H54" s="175">
        <v>-17.18</v>
      </c>
      <c r="I54" s="186">
        <f t="shared" si="3"/>
        <v>2.2217261830151082E-2</v>
      </c>
      <c r="J54" s="189">
        <f t="shared" si="4"/>
        <v>3.7103709999999998E-2</v>
      </c>
      <c r="K54" s="187">
        <v>4.2669288814067841E-2</v>
      </c>
      <c r="L54" s="191">
        <v>7.0000000000000007E-2</v>
      </c>
      <c r="M54" s="192">
        <v>18.059999999999999</v>
      </c>
    </row>
    <row r="55" spans="1:13" x14ac:dyDescent="0.3">
      <c r="A55" s="178" t="s">
        <v>168</v>
      </c>
      <c r="B55" s="83">
        <v>118</v>
      </c>
      <c r="C55" s="196" t="s">
        <v>268</v>
      </c>
      <c r="D55" s="192">
        <v>42.249299999999998</v>
      </c>
      <c r="E55" s="186">
        <v>41.979299999999995</v>
      </c>
      <c r="F55" s="352">
        <v>0.1533287912607193</v>
      </c>
      <c r="G55" s="352">
        <v>0.28000000000000003</v>
      </c>
      <c r="H55" s="175">
        <v>-17.77</v>
      </c>
      <c r="I55" s="186">
        <f t="shared" si="3"/>
        <v>6.436635326971113E-2</v>
      </c>
      <c r="J55" s="189">
        <f t="shared" si="4"/>
        <v>0.11754204</v>
      </c>
      <c r="K55" s="187">
        <v>3.6700356751680374E-2</v>
      </c>
      <c r="L55" s="191">
        <v>0.05</v>
      </c>
      <c r="M55" s="192">
        <v>16.71</v>
      </c>
    </row>
    <row r="56" spans="1:13" x14ac:dyDescent="0.3">
      <c r="A56" s="178" t="s">
        <v>169</v>
      </c>
      <c r="B56" s="83">
        <v>143</v>
      </c>
      <c r="C56" s="196" t="s">
        <v>268</v>
      </c>
      <c r="D56" s="192">
        <v>17.453899999999997</v>
      </c>
      <c r="E56" s="186">
        <v>17.183899999999998</v>
      </c>
      <c r="F56" s="352">
        <v>5.4059037938714027E-3</v>
      </c>
      <c r="G56" s="352">
        <v>0.15</v>
      </c>
      <c r="H56" s="175">
        <v>-17.95</v>
      </c>
      <c r="I56" s="186">
        <f t="shared" si="3"/>
        <v>9.2894510203506782E-4</v>
      </c>
      <c r="J56" s="189">
        <f t="shared" si="4"/>
        <v>2.5775849999999996E-2</v>
      </c>
      <c r="K56" s="187">
        <v>2.188701368868351E-2</v>
      </c>
      <c r="L56" s="191">
        <v>0.05</v>
      </c>
      <c r="M56" s="192">
        <v>11.39</v>
      </c>
    </row>
    <row r="57" spans="1:13" s="116" customFormat="1" x14ac:dyDescent="0.3">
      <c r="A57" s="355" t="s">
        <v>275</v>
      </c>
      <c r="B57" s="356"/>
      <c r="C57" s="356"/>
      <c r="D57" s="356"/>
      <c r="E57" s="356"/>
      <c r="F57" s="356"/>
      <c r="G57" s="356"/>
      <c r="H57" s="357"/>
      <c r="I57" s="356"/>
      <c r="J57" s="356"/>
      <c r="K57" s="199"/>
      <c r="L57" s="199"/>
      <c r="M57" s="126"/>
    </row>
    <row r="58" spans="1:13" s="7" customFormat="1" x14ac:dyDescent="0.3">
      <c r="A58" s="367" t="s">
        <v>356</v>
      </c>
      <c r="B58" s="363"/>
      <c r="C58" s="363"/>
      <c r="D58" s="363"/>
      <c r="E58" s="363"/>
      <c r="F58" s="368">
        <v>3.268709659576416</v>
      </c>
      <c r="G58" s="363"/>
      <c r="H58" s="363"/>
      <c r="I58" s="363"/>
      <c r="J58" s="363"/>
      <c r="K58" s="368">
        <v>0.40500685572624207</v>
      </c>
      <c r="L58" s="365">
        <v>0.5</v>
      </c>
      <c r="M58" s="365">
        <v>27.95</v>
      </c>
    </row>
    <row r="59" spans="1:13" x14ac:dyDescent="0.3">
      <c r="A59" s="364" t="s">
        <v>350</v>
      </c>
      <c r="B59" s="363"/>
      <c r="C59" s="363"/>
      <c r="D59" s="363"/>
      <c r="E59" s="363"/>
      <c r="F59" s="365"/>
      <c r="G59" s="14">
        <v>3.66</v>
      </c>
      <c r="H59" s="14">
        <v>-9.9700000000000006</v>
      </c>
      <c r="I59" s="363"/>
      <c r="J59" s="363"/>
      <c r="K59" s="363"/>
      <c r="L59" s="363"/>
      <c r="M59" s="363"/>
    </row>
    <row r="60" spans="1:13" x14ac:dyDescent="0.3">
      <c r="A60" s="364" t="s">
        <v>357</v>
      </c>
      <c r="B60" s="363"/>
      <c r="C60" s="363"/>
      <c r="D60" s="363"/>
      <c r="E60" s="363"/>
      <c r="F60" s="368">
        <v>2.1196186542510986</v>
      </c>
      <c r="G60" s="365"/>
      <c r="H60" s="365"/>
      <c r="I60" s="363"/>
      <c r="J60" s="363"/>
      <c r="K60" s="368">
        <v>0.2366580069065094</v>
      </c>
      <c r="L60" s="363">
        <v>0.31</v>
      </c>
      <c r="M60" s="363">
        <v>23.31</v>
      </c>
    </row>
    <row r="61" spans="1:13" s="7" customFormat="1" x14ac:dyDescent="0.3">
      <c r="A61" s="367" t="s">
        <v>351</v>
      </c>
      <c r="B61" s="363"/>
      <c r="C61" s="363"/>
      <c r="D61" s="363"/>
      <c r="E61" s="363"/>
      <c r="F61" s="363"/>
      <c r="G61" s="14">
        <v>1.76</v>
      </c>
      <c r="H61" s="14">
        <v>-8.73</v>
      </c>
      <c r="I61" s="363"/>
      <c r="J61" s="363"/>
      <c r="K61" s="365"/>
      <c r="L61" s="365"/>
      <c r="M61" s="365"/>
    </row>
    <row r="62" spans="1:13" s="7" customFormat="1" x14ac:dyDescent="0.3">
      <c r="A62" s="367" t="s">
        <v>358</v>
      </c>
      <c r="B62" s="363"/>
      <c r="C62" s="363"/>
      <c r="D62" s="363"/>
      <c r="E62" s="363"/>
      <c r="F62" s="368">
        <v>0.9788055419921875</v>
      </c>
      <c r="G62" s="363"/>
      <c r="H62" s="363"/>
      <c r="I62" s="363"/>
      <c r="J62" s="363"/>
      <c r="K62" s="368">
        <v>9.1232068836688995E-2</v>
      </c>
      <c r="L62" s="365">
        <v>0.12</v>
      </c>
      <c r="M62" s="365">
        <v>17.82</v>
      </c>
    </row>
    <row r="63" spans="1:13" x14ac:dyDescent="0.3">
      <c r="A63" s="364" t="s">
        <v>352</v>
      </c>
      <c r="B63" s="363"/>
      <c r="C63" s="363"/>
      <c r="D63" s="363"/>
      <c r="E63" s="363"/>
      <c r="F63" s="365"/>
      <c r="G63" s="14">
        <v>1.35</v>
      </c>
      <c r="H63" s="14">
        <v>-8.32</v>
      </c>
      <c r="I63" s="363"/>
      <c r="J63" s="363"/>
      <c r="K63" s="363"/>
      <c r="L63" s="363"/>
      <c r="M63" s="363"/>
    </row>
    <row r="64" spans="1:13" x14ac:dyDescent="0.3">
      <c r="A64" s="364" t="s">
        <v>359</v>
      </c>
      <c r="B64" s="363"/>
      <c r="C64" s="363"/>
      <c r="D64" s="363"/>
      <c r="E64" s="363"/>
      <c r="F64" s="368">
        <v>1.3990471363067627</v>
      </c>
      <c r="G64" s="365"/>
      <c r="H64" s="365"/>
      <c r="I64" s="363"/>
      <c r="J64" s="363"/>
      <c r="K64" s="368">
        <v>0.10430967062711716</v>
      </c>
      <c r="L64" s="363">
        <v>0.15</v>
      </c>
      <c r="M64" s="363">
        <v>16.63</v>
      </c>
    </row>
    <row r="65" spans="1:13" x14ac:dyDescent="0.3">
      <c r="A65" s="366" t="s">
        <v>353</v>
      </c>
      <c r="B65" s="363"/>
      <c r="C65" s="363"/>
      <c r="D65" s="363"/>
      <c r="E65" s="363"/>
      <c r="F65" s="365"/>
      <c r="G65" s="14">
        <v>1.81</v>
      </c>
      <c r="H65" s="14">
        <v>-12.71</v>
      </c>
      <c r="I65" s="363"/>
      <c r="J65" s="363"/>
      <c r="K65" s="363"/>
      <c r="L65" s="363"/>
      <c r="M65" s="363"/>
    </row>
    <row r="66" spans="1:13" s="7" customFormat="1" x14ac:dyDescent="0.3">
      <c r="A66" s="367" t="s">
        <v>354</v>
      </c>
      <c r="B66" s="363"/>
      <c r="C66" s="363"/>
      <c r="D66" s="363"/>
      <c r="E66" s="363"/>
      <c r="F66" s="363"/>
      <c r="G66" s="14">
        <v>0.96</v>
      </c>
      <c r="H66" s="14">
        <v>-14.6</v>
      </c>
      <c r="I66" s="363"/>
      <c r="J66" s="363"/>
      <c r="K66" s="365"/>
      <c r="L66" s="365"/>
      <c r="M66" s="365"/>
    </row>
    <row r="67" spans="1:13" s="7" customFormat="1" x14ac:dyDescent="0.3">
      <c r="A67" s="367" t="s">
        <v>360</v>
      </c>
      <c r="B67" s="363"/>
      <c r="C67" s="363"/>
      <c r="D67" s="363"/>
      <c r="E67" s="363"/>
      <c r="F67" s="368">
        <v>0.33356180787086487</v>
      </c>
      <c r="G67" s="363"/>
      <c r="H67" s="363"/>
      <c r="I67" s="363"/>
      <c r="J67" s="363"/>
      <c r="K67" s="368">
        <v>4.1147381067276001E-2</v>
      </c>
      <c r="L67" s="365">
        <v>0.06</v>
      </c>
      <c r="M67" s="365">
        <v>18.64</v>
      </c>
    </row>
    <row r="68" spans="1:13" s="117" customFormat="1" x14ac:dyDescent="0.3">
      <c r="A68" s="362" t="s">
        <v>320</v>
      </c>
      <c r="B68" s="362"/>
      <c r="C68" s="362"/>
      <c r="D68" s="362"/>
      <c r="E68" s="362"/>
      <c r="F68" s="362"/>
      <c r="G68" s="362"/>
      <c r="H68" s="362"/>
      <c r="I68" s="362"/>
      <c r="J68" s="362"/>
      <c r="K68" s="362"/>
      <c r="L68" s="362"/>
      <c r="M68" s="362"/>
    </row>
    <row r="69" spans="1:13" s="117" customFormat="1" ht="28" customHeight="1" x14ac:dyDescent="0.3">
      <c r="A69" s="445" t="s">
        <v>321</v>
      </c>
      <c r="B69" s="445"/>
      <c r="C69" s="445"/>
      <c r="D69" s="445"/>
      <c r="E69" s="445"/>
      <c r="F69" s="445"/>
      <c r="G69" s="445"/>
      <c r="H69" s="445"/>
      <c r="I69" s="445"/>
      <c r="K69" s="182"/>
      <c r="L69" s="182"/>
      <c r="M69" s="182"/>
    </row>
    <row r="70" spans="1:13" s="117" customFormat="1" ht="28" customHeight="1" x14ac:dyDescent="0.3">
      <c r="A70" s="445" t="s">
        <v>319</v>
      </c>
      <c r="B70" s="445"/>
      <c r="C70" s="445"/>
      <c r="D70" s="445"/>
      <c r="E70" s="445"/>
      <c r="F70" s="445"/>
      <c r="G70" s="445"/>
      <c r="H70" s="445"/>
      <c r="I70" s="445"/>
      <c r="J70" s="358"/>
      <c r="K70" s="182"/>
      <c r="L70" s="182"/>
      <c r="M70" s="182"/>
    </row>
    <row r="71" spans="1:13" ht="14" customHeight="1" x14ac:dyDescent="0.3">
      <c r="A71" s="182" t="s">
        <v>323</v>
      </c>
      <c r="B71" s="358"/>
      <c r="C71" s="358"/>
      <c r="D71" s="358"/>
      <c r="E71" s="358"/>
      <c r="F71" s="358"/>
      <c r="G71" s="358"/>
      <c r="H71" s="358"/>
      <c r="I71" s="358"/>
      <c r="J71" s="358"/>
      <c r="K71" s="198"/>
      <c r="L71" s="198"/>
      <c r="M71" s="198"/>
    </row>
    <row r="72" spans="1:13" x14ac:dyDescent="0.3">
      <c r="A72" s="159" t="s">
        <v>482</v>
      </c>
      <c r="B72" s="198"/>
      <c r="C72" s="198"/>
      <c r="D72" s="198"/>
      <c r="E72" s="198"/>
      <c r="F72" s="198"/>
      <c r="G72" s="198"/>
      <c r="H72" s="198"/>
      <c r="I72" s="172"/>
      <c r="J72" s="172"/>
      <c r="K72" s="198"/>
      <c r="L72" s="198"/>
      <c r="M72" s="198"/>
    </row>
    <row r="73" spans="1:13" x14ac:dyDescent="0.3">
      <c r="I73" s="394"/>
      <c r="J73" s="359">
        <f>SUM(J5:J48)*2</f>
        <v>1.7254978092399997</v>
      </c>
    </row>
  </sheetData>
  <mergeCells count="2">
    <mergeCell ref="A69:I69"/>
    <mergeCell ref="A70:I70"/>
  </mergeCells>
  <phoneticPr fontId="18" type="noConversion"/>
  <conditionalFormatting sqref="F64 F59:F61 K61:M61 K66:M66 D5:M57 F65:H65 F63:H63">
    <cfRule type="containsText" dxfId="3" priority="4" operator="containsText" text="ND">
      <formula>NOT(ISERROR(SEARCH("ND",D5)))</formula>
    </cfRule>
  </conditionalFormatting>
  <conditionalFormatting sqref="K5:L5 K7:L13 K15:L23 K25:L33 K35:L43 K45:L52 K54:L57 K61:L61 K66:L66">
    <cfRule type="containsText" dxfId="2" priority="3" operator="containsText" text="tbd">
      <formula>NOT(ISERROR(SEARCH("tbd",K5)))</formula>
    </cfRule>
  </conditionalFormatting>
  <conditionalFormatting sqref="G64:H64 G59:H61">
    <cfRule type="containsText" dxfId="1" priority="1" operator="containsText" text="ND">
      <formula>NOT(ISERROR(SEARCH("ND",G59)))</formula>
    </cfRule>
  </conditionalFormatting>
  <pageMargins left="0.70866141732283472" right="0.70866141732283472" top="0.74803149606299213" bottom="0.74803149606299213" header="0.31496062992125984" footer="0.31496062992125984"/>
  <pageSetup scale="64" fitToWidth="0" pageOrder="overThenDown" orientation="portrait" horizontalDpi="200" verticalDpi="200" r:id="rId1"/>
  <headerFooter>
    <oddHeader>&amp;L&amp;"Times New Roman,Bold"&amp;12Appendix C.3&amp;"Times New Roman,Regular" Total nitrogen and organic carbon data for microbial mat and sediments (Core 3)</oddHeader>
  </headerFooter>
  <rowBreaks count="1" manualBreakCount="1">
    <brk id="43" max="12" man="1"/>
  </rowBreaks>
  <colBreaks count="1" manualBreakCount="1">
    <brk id="11" max="71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49CBB-7ECC-4A55-A123-FA26A8506DDC}">
  <sheetPr codeName="Sheet12">
    <tabColor rgb="FFFFC000"/>
  </sheetPr>
  <dimension ref="A1:I25"/>
  <sheetViews>
    <sheetView tabSelected="1" topLeftCell="A14" zoomScaleNormal="100" zoomScaleSheetLayoutView="80" workbookViewId="0">
      <selection activeCell="C31" sqref="C31"/>
    </sheetView>
  </sheetViews>
  <sheetFormatPr defaultRowHeight="14.5" x14ac:dyDescent="0.35"/>
  <cols>
    <col min="1" max="1" width="10.1796875" bestFit="1" customWidth="1"/>
    <col min="2" max="2" width="11.54296875" bestFit="1" customWidth="1"/>
    <col min="3" max="3" width="15.6328125" bestFit="1" customWidth="1"/>
    <col min="4" max="4" width="9.36328125" bestFit="1" customWidth="1"/>
    <col min="5" max="5" width="4.7265625" bestFit="1" customWidth="1"/>
    <col min="6" max="7" width="6.81640625" bestFit="1" customWidth="1"/>
  </cols>
  <sheetData>
    <row r="1" spans="1:9" ht="16.5" x14ac:dyDescent="0.35">
      <c r="A1" s="229" t="s">
        <v>0</v>
      </c>
      <c r="B1" s="230" t="s">
        <v>365</v>
      </c>
      <c r="C1" s="230" t="s">
        <v>366</v>
      </c>
      <c r="D1" s="231" t="s">
        <v>367</v>
      </c>
      <c r="E1" s="230" t="s">
        <v>89</v>
      </c>
      <c r="F1" s="230" t="s">
        <v>368</v>
      </c>
      <c r="G1" s="230" t="s">
        <v>89</v>
      </c>
    </row>
    <row r="2" spans="1:9" x14ac:dyDescent="0.35">
      <c r="A2" s="448" t="s">
        <v>369</v>
      </c>
      <c r="B2" s="449"/>
      <c r="C2" s="449"/>
      <c r="D2" s="449"/>
      <c r="E2" s="449"/>
      <c r="F2" s="449"/>
      <c r="G2" s="450"/>
    </row>
    <row r="3" spans="1:9" x14ac:dyDescent="0.35">
      <c r="A3" s="232" t="s">
        <v>370</v>
      </c>
      <c r="B3" s="233">
        <v>1</v>
      </c>
      <c r="C3" s="233" t="s">
        <v>340</v>
      </c>
      <c r="D3" s="233">
        <v>10052</v>
      </c>
      <c r="E3" s="233">
        <v>56</v>
      </c>
      <c r="F3" s="233">
        <v>0.28610000000000002</v>
      </c>
      <c r="G3" s="233">
        <v>2E-3</v>
      </c>
      <c r="I3" s="262"/>
    </row>
    <row r="4" spans="1:9" x14ac:dyDescent="0.35">
      <c r="A4" s="232" t="s">
        <v>371</v>
      </c>
      <c r="B4" s="233">
        <v>9</v>
      </c>
      <c r="C4" s="233" t="s">
        <v>340</v>
      </c>
      <c r="D4" s="233">
        <v>10882</v>
      </c>
      <c r="E4" s="233">
        <v>70</v>
      </c>
      <c r="F4" s="233">
        <v>0.25800000000000001</v>
      </c>
      <c r="G4" s="233">
        <v>2.2000000000000001E-3</v>
      </c>
      <c r="I4" s="262"/>
    </row>
    <row r="5" spans="1:9" x14ac:dyDescent="0.35">
      <c r="A5" s="232" t="s">
        <v>372</v>
      </c>
      <c r="B5" s="233">
        <v>14</v>
      </c>
      <c r="C5" s="233" t="s">
        <v>340</v>
      </c>
      <c r="D5" s="233">
        <v>9510</v>
      </c>
      <c r="E5" s="233">
        <v>64</v>
      </c>
      <c r="F5" s="233">
        <v>0.30609999999999998</v>
      </c>
      <c r="G5" s="233">
        <v>2.3999999999999998E-3</v>
      </c>
      <c r="I5" s="262"/>
    </row>
    <row r="6" spans="1:9" x14ac:dyDescent="0.35">
      <c r="A6" s="232" t="s">
        <v>373</v>
      </c>
      <c r="B6" s="233">
        <v>16</v>
      </c>
      <c r="C6" s="233" t="s">
        <v>340</v>
      </c>
      <c r="D6" s="233">
        <v>11268</v>
      </c>
      <c r="E6" s="233">
        <v>104</v>
      </c>
      <c r="F6" s="233">
        <v>0.24590000000000001</v>
      </c>
      <c r="G6" s="233">
        <v>3.2000000000000002E-3</v>
      </c>
      <c r="I6" s="262"/>
    </row>
    <row r="7" spans="1:9" x14ac:dyDescent="0.35">
      <c r="A7" s="232" t="s">
        <v>374</v>
      </c>
      <c r="B7" s="233">
        <v>22</v>
      </c>
      <c r="C7" s="233" t="s">
        <v>340</v>
      </c>
      <c r="D7" s="233">
        <v>11113</v>
      </c>
      <c r="E7" s="233">
        <v>58</v>
      </c>
      <c r="F7" s="233">
        <v>0.25069999999999998</v>
      </c>
      <c r="G7" s="233">
        <v>1.8E-3</v>
      </c>
      <c r="I7" s="262"/>
    </row>
    <row r="8" spans="1:9" x14ac:dyDescent="0.35">
      <c r="A8" s="232" t="s">
        <v>375</v>
      </c>
      <c r="B8" s="233">
        <v>37</v>
      </c>
      <c r="C8" s="233" t="s">
        <v>340</v>
      </c>
      <c r="D8" s="233">
        <v>11481</v>
      </c>
      <c r="E8" s="233">
        <v>60</v>
      </c>
      <c r="F8" s="233">
        <v>0.23949999999999999</v>
      </c>
      <c r="G8" s="233">
        <v>1.8E-3</v>
      </c>
      <c r="I8" s="262"/>
    </row>
    <row r="9" spans="1:9" hidden="1" x14ac:dyDescent="0.35">
      <c r="A9" s="232" t="s">
        <v>376</v>
      </c>
      <c r="B9" s="233">
        <v>52</v>
      </c>
      <c r="C9" s="233" t="s">
        <v>340</v>
      </c>
      <c r="D9" s="233">
        <v>16567</v>
      </c>
      <c r="E9" s="233">
        <v>80</v>
      </c>
      <c r="F9" s="233">
        <v>0.12709999999999999</v>
      </c>
      <c r="G9" s="233">
        <v>1.1999999999999999E-3</v>
      </c>
      <c r="I9" s="262"/>
    </row>
    <row r="10" spans="1:9" x14ac:dyDescent="0.35">
      <c r="A10" s="232" t="s">
        <v>377</v>
      </c>
      <c r="B10" s="233">
        <v>66</v>
      </c>
      <c r="C10" s="233" t="s">
        <v>340</v>
      </c>
      <c r="D10" s="233">
        <v>13040</v>
      </c>
      <c r="E10" s="233">
        <v>76</v>
      </c>
      <c r="F10" s="233">
        <v>0.1973</v>
      </c>
      <c r="G10" s="233">
        <v>1.8E-3</v>
      </c>
      <c r="I10" s="262"/>
    </row>
    <row r="11" spans="1:9" x14ac:dyDescent="0.35">
      <c r="A11" s="232" t="s">
        <v>378</v>
      </c>
      <c r="B11" s="233">
        <v>70</v>
      </c>
      <c r="C11" s="233" t="s">
        <v>340</v>
      </c>
      <c r="D11" s="233">
        <v>12031</v>
      </c>
      <c r="E11" s="233">
        <v>68</v>
      </c>
      <c r="F11" s="233">
        <v>0.22370000000000001</v>
      </c>
      <c r="G11" s="233">
        <v>1.8E-3</v>
      </c>
    </row>
    <row r="12" spans="1:9" x14ac:dyDescent="0.35">
      <c r="A12" s="448" t="s">
        <v>379</v>
      </c>
      <c r="B12" s="449"/>
      <c r="C12" s="449"/>
      <c r="D12" s="449"/>
      <c r="E12" s="449"/>
      <c r="F12" s="449"/>
      <c r="G12" s="450"/>
    </row>
    <row r="13" spans="1:9" x14ac:dyDescent="0.35">
      <c r="A13" s="232" t="s">
        <v>380</v>
      </c>
      <c r="B13" s="233">
        <v>1</v>
      </c>
      <c r="C13" s="233" t="s">
        <v>340</v>
      </c>
      <c r="D13" s="233">
        <v>9524</v>
      </c>
      <c r="E13" s="233">
        <v>48</v>
      </c>
      <c r="F13" s="233">
        <v>0.30549999999999999</v>
      </c>
      <c r="G13" s="233">
        <v>1.8E-3</v>
      </c>
      <c r="H13" s="262"/>
      <c r="I13" s="262"/>
    </row>
    <row r="14" spans="1:9" x14ac:dyDescent="0.35">
      <c r="A14" s="232" t="s">
        <v>381</v>
      </c>
      <c r="B14" s="233">
        <v>3</v>
      </c>
      <c r="C14" s="233" t="s">
        <v>340</v>
      </c>
      <c r="D14" s="233">
        <v>10945</v>
      </c>
      <c r="E14" s="233">
        <v>82</v>
      </c>
      <c r="F14" s="233">
        <v>0.25600000000000001</v>
      </c>
      <c r="G14" s="233">
        <v>2.5999999999999999E-3</v>
      </c>
      <c r="H14" s="262"/>
      <c r="I14" s="262"/>
    </row>
    <row r="15" spans="1:9" x14ac:dyDescent="0.35">
      <c r="A15" s="232" t="s">
        <v>382</v>
      </c>
      <c r="B15" s="233">
        <v>11</v>
      </c>
      <c r="C15" s="233" t="s">
        <v>340</v>
      </c>
      <c r="D15" s="233">
        <v>9791</v>
      </c>
      <c r="E15" s="233">
        <v>58</v>
      </c>
      <c r="F15" s="233">
        <v>0.2293</v>
      </c>
      <c r="G15" s="233">
        <v>1.6000000000000001E-3</v>
      </c>
      <c r="H15" s="262"/>
      <c r="I15" s="262"/>
    </row>
    <row r="16" spans="1:9" x14ac:dyDescent="0.35">
      <c r="A16" s="232" t="s">
        <v>383</v>
      </c>
      <c r="B16" s="233">
        <v>14</v>
      </c>
      <c r="C16" s="233" t="s">
        <v>340</v>
      </c>
      <c r="D16" s="233">
        <v>9419</v>
      </c>
      <c r="E16" s="233">
        <v>76</v>
      </c>
      <c r="F16" s="233">
        <v>0.30959999999999999</v>
      </c>
      <c r="G16" s="233">
        <v>3.0000000000000001E-3</v>
      </c>
      <c r="H16" s="262"/>
      <c r="I16" s="262"/>
    </row>
    <row r="17" spans="1:9" x14ac:dyDescent="0.35">
      <c r="A17" s="232" t="s">
        <v>384</v>
      </c>
      <c r="B17" s="233">
        <v>17</v>
      </c>
      <c r="C17" s="233" t="s">
        <v>340</v>
      </c>
      <c r="D17" s="233">
        <v>11832</v>
      </c>
      <c r="E17" s="233">
        <v>58</v>
      </c>
      <c r="F17" s="233">
        <v>0.2293</v>
      </c>
      <c r="G17" s="233">
        <v>1.6000000000000001E-3</v>
      </c>
      <c r="H17" s="262"/>
      <c r="I17" s="262"/>
    </row>
    <row r="18" spans="1:9" x14ac:dyDescent="0.35">
      <c r="A18" s="232" t="s">
        <v>385</v>
      </c>
      <c r="B18" s="233">
        <v>30</v>
      </c>
      <c r="C18" s="233" t="s">
        <v>340</v>
      </c>
      <c r="D18" s="233">
        <v>11285</v>
      </c>
      <c r="E18" s="233">
        <v>80</v>
      </c>
      <c r="F18" s="233">
        <v>0.24540000000000001</v>
      </c>
      <c r="G18" s="233">
        <v>2.3999999999999998E-3</v>
      </c>
      <c r="H18" s="262"/>
      <c r="I18" s="262"/>
    </row>
    <row r="19" spans="1:9" x14ac:dyDescent="0.35">
      <c r="A19" s="232" t="s">
        <v>386</v>
      </c>
      <c r="B19" s="233">
        <v>42</v>
      </c>
      <c r="C19" s="233" t="s">
        <v>340</v>
      </c>
      <c r="D19" s="233">
        <v>12917</v>
      </c>
      <c r="E19" s="233">
        <v>78</v>
      </c>
      <c r="F19" s="233">
        <v>0.20030000000000001</v>
      </c>
      <c r="G19" s="233">
        <v>2E-3</v>
      </c>
      <c r="H19" s="262"/>
      <c r="I19" s="262"/>
    </row>
    <row r="20" spans="1:9" x14ac:dyDescent="0.35">
      <c r="A20" s="232" t="s">
        <v>387</v>
      </c>
      <c r="B20" s="233">
        <v>53</v>
      </c>
      <c r="C20" s="233" t="s">
        <v>340</v>
      </c>
      <c r="D20" s="233">
        <v>13049</v>
      </c>
      <c r="E20" s="233">
        <v>90</v>
      </c>
      <c r="F20" s="233">
        <v>0.19700000000000001</v>
      </c>
      <c r="G20" s="233">
        <v>2.2000000000000001E-3</v>
      </c>
    </row>
    <row r="21" spans="1:9" x14ac:dyDescent="0.35">
      <c r="A21" s="232" t="s">
        <v>388</v>
      </c>
      <c r="B21" s="233">
        <v>81</v>
      </c>
      <c r="C21" s="233" t="s">
        <v>389</v>
      </c>
      <c r="D21" s="233">
        <v>19370</v>
      </c>
      <c r="E21" s="233">
        <v>156</v>
      </c>
      <c r="F21" s="233">
        <v>8.9999999999999998E-4</v>
      </c>
      <c r="G21" s="233">
        <v>1.8E-3</v>
      </c>
    </row>
    <row r="22" spans="1:9" s="262" customFormat="1" x14ac:dyDescent="0.35">
      <c r="A22" s="234" t="s">
        <v>450</v>
      </c>
      <c r="B22" s="346"/>
      <c r="C22" s="346"/>
      <c r="D22" s="346"/>
      <c r="E22" s="346"/>
      <c r="F22" s="346"/>
      <c r="G22" s="346"/>
    </row>
    <row r="23" spans="1:9" ht="16" x14ac:dyDescent="0.35">
      <c r="A23" s="446" t="s">
        <v>390</v>
      </c>
      <c r="B23" s="446"/>
      <c r="C23" s="446"/>
      <c r="D23" s="446"/>
      <c r="E23" s="446"/>
      <c r="F23" s="446"/>
      <c r="G23" s="446"/>
    </row>
    <row r="24" spans="1:9" ht="16" x14ac:dyDescent="0.35">
      <c r="A24" s="447" t="s">
        <v>484</v>
      </c>
      <c r="B24" s="447"/>
      <c r="C24" s="447"/>
      <c r="D24" s="447"/>
      <c r="E24" s="447"/>
      <c r="F24" s="447"/>
      <c r="G24" s="447"/>
    </row>
    <row r="25" spans="1:9" x14ac:dyDescent="0.35">
      <c r="A25" s="345" t="s">
        <v>449</v>
      </c>
    </row>
  </sheetData>
  <mergeCells count="4">
    <mergeCell ref="A23:G23"/>
    <mergeCell ref="A24:G24"/>
    <mergeCell ref="A12:G12"/>
    <mergeCell ref="A2:G2"/>
  </mergeCells>
  <pageMargins left="0.7" right="0.7" top="0.75" bottom="0.75" header="0.3" footer="0.3"/>
  <pageSetup orientation="portrait" horizontalDpi="300" verticalDpi="300" r:id="rId1"/>
  <headerFooter>
    <oddHeader xml:space="preserve">&amp;L&amp;"Times New Roman,Bold"&amp;12Appendix C.4  &amp;"Times New Roman,Regular"Radiocarbon analysis of organic carbon component of microbial mats and sediments 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B0CED-F650-4BC1-A1B2-F31D5B227785}">
  <sheetPr codeName="Sheet13">
    <tabColor rgb="FF7030A0"/>
  </sheetPr>
  <dimension ref="A1:K375"/>
  <sheetViews>
    <sheetView zoomScaleNormal="100" zoomScaleSheetLayoutView="80" zoomScalePageLayoutView="70" workbookViewId="0">
      <selection activeCell="J12" sqref="J12"/>
    </sheetView>
  </sheetViews>
  <sheetFormatPr defaultColWidth="11.6328125" defaultRowHeight="14" x14ac:dyDescent="0.3"/>
  <cols>
    <col min="1" max="1" width="10.6328125" style="172" bestFit="1" customWidth="1"/>
    <col min="2" max="2" width="7.90625" style="172" bestFit="1" customWidth="1"/>
    <col min="3" max="3" width="11.1796875" style="172" bestFit="1" customWidth="1"/>
    <col min="4" max="4" width="11.26953125" style="172" bestFit="1" customWidth="1"/>
    <col min="5" max="5" width="10.6328125" style="172" customWidth="1"/>
    <col min="6" max="6" width="11.54296875" style="172" customWidth="1"/>
    <col min="7" max="8" width="10.6328125" style="172" customWidth="1"/>
    <col min="9" max="9" width="12.6328125" style="172" bestFit="1" customWidth="1"/>
    <col min="10" max="11" width="10.6328125" style="172" customWidth="1"/>
    <col min="12" max="16384" width="11.6328125" style="172"/>
  </cols>
  <sheetData>
    <row r="1" spans="1:11" s="7" customFormat="1" x14ac:dyDescent="0.3">
      <c r="A1" s="451" t="s">
        <v>439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</row>
    <row r="2" spans="1:11" s="7" customFormat="1" x14ac:dyDescent="0.3">
      <c r="A2" s="430" t="s">
        <v>430</v>
      </c>
      <c r="B2" s="430"/>
      <c r="C2" s="430"/>
      <c r="D2" s="430"/>
      <c r="E2" s="430"/>
      <c r="F2" s="430"/>
      <c r="G2" s="430"/>
      <c r="H2" s="430"/>
      <c r="I2" s="430"/>
      <c r="J2" s="430"/>
      <c r="K2" s="274"/>
    </row>
    <row r="3" spans="1:11" s="7" customFormat="1" x14ac:dyDescent="0.3">
      <c r="A3" s="452" t="s">
        <v>418</v>
      </c>
      <c r="B3" s="453"/>
      <c r="C3" s="294" t="s">
        <v>1</v>
      </c>
      <c r="D3" s="294" t="s">
        <v>407</v>
      </c>
      <c r="E3" s="294" t="s">
        <v>420</v>
      </c>
      <c r="F3" s="294" t="s">
        <v>421</v>
      </c>
      <c r="G3" s="295" t="s">
        <v>434</v>
      </c>
      <c r="H3" s="294" t="s">
        <v>431</v>
      </c>
      <c r="I3" s="302" t="s">
        <v>422</v>
      </c>
      <c r="J3" s="294" t="s">
        <v>423</v>
      </c>
      <c r="K3" s="294" t="s">
        <v>424</v>
      </c>
    </row>
    <row r="4" spans="1:11" s="7" customFormat="1" x14ac:dyDescent="0.3">
      <c r="A4" s="290"/>
      <c r="B4" s="291"/>
      <c r="C4" s="72" t="s">
        <v>33</v>
      </c>
      <c r="D4" s="72" t="s">
        <v>411</v>
      </c>
      <c r="E4" s="293"/>
      <c r="F4" s="72" t="s">
        <v>425</v>
      </c>
      <c r="G4" s="290" t="s">
        <v>415</v>
      </c>
      <c r="H4" s="72" t="s">
        <v>426</v>
      </c>
      <c r="I4" s="303" t="s">
        <v>427</v>
      </c>
      <c r="J4" s="72" t="s">
        <v>428</v>
      </c>
      <c r="K4" s="72" t="s">
        <v>429</v>
      </c>
    </row>
    <row r="5" spans="1:11" x14ac:dyDescent="0.3">
      <c r="A5" s="379">
        <v>42340</v>
      </c>
      <c r="B5" s="380">
        <v>0.45585648148148145</v>
      </c>
      <c r="C5" s="319">
        <v>5.04</v>
      </c>
      <c r="D5" s="318">
        <v>0.17</v>
      </c>
      <c r="E5" s="319">
        <v>10</v>
      </c>
      <c r="F5" s="318">
        <v>94</v>
      </c>
      <c r="G5" s="318">
        <v>504</v>
      </c>
      <c r="H5" s="318">
        <v>0.3</v>
      </c>
      <c r="I5" s="320">
        <v>138.1</v>
      </c>
      <c r="J5" s="319">
        <v>18.079999999999998</v>
      </c>
      <c r="K5" s="319">
        <v>0.1</v>
      </c>
    </row>
    <row r="6" spans="1:11" x14ac:dyDescent="0.3">
      <c r="A6" s="379">
        <v>42340</v>
      </c>
      <c r="B6" s="380">
        <v>0.4558680555555556</v>
      </c>
      <c r="C6" s="319">
        <v>5.0199999999999996</v>
      </c>
      <c r="D6" s="318">
        <v>0.17</v>
      </c>
      <c r="E6" s="319">
        <v>9.99</v>
      </c>
      <c r="F6" s="318">
        <v>94</v>
      </c>
      <c r="G6" s="318">
        <v>502</v>
      </c>
      <c r="H6" s="318">
        <v>0.3</v>
      </c>
      <c r="I6" s="320">
        <v>138.9</v>
      </c>
      <c r="J6" s="319">
        <v>18.170000000000002</v>
      </c>
      <c r="K6" s="319">
        <v>0.1</v>
      </c>
    </row>
    <row r="7" spans="1:11" x14ac:dyDescent="0.3">
      <c r="A7" s="379">
        <v>42340</v>
      </c>
      <c r="B7" s="380">
        <v>0.45587962962962963</v>
      </c>
      <c r="C7" s="319">
        <v>5.0199999999999996</v>
      </c>
      <c r="D7" s="318">
        <v>0.17</v>
      </c>
      <c r="E7" s="319">
        <v>9.99</v>
      </c>
      <c r="F7" s="318">
        <v>94</v>
      </c>
      <c r="G7" s="318">
        <v>502</v>
      </c>
      <c r="H7" s="318">
        <v>0.3</v>
      </c>
      <c r="I7" s="320">
        <v>138.9</v>
      </c>
      <c r="J7" s="319">
        <v>18.170000000000002</v>
      </c>
      <c r="K7" s="319">
        <v>0.1</v>
      </c>
    </row>
    <row r="8" spans="1:11" x14ac:dyDescent="0.3">
      <c r="A8" s="379">
        <v>42340</v>
      </c>
      <c r="B8" s="380">
        <v>0.45589120370370373</v>
      </c>
      <c r="C8" s="319">
        <v>5.03</v>
      </c>
      <c r="D8" s="318">
        <v>0.17</v>
      </c>
      <c r="E8" s="319">
        <v>9.98</v>
      </c>
      <c r="F8" s="318">
        <v>94</v>
      </c>
      <c r="G8" s="318">
        <v>502</v>
      </c>
      <c r="H8" s="318">
        <v>0.3</v>
      </c>
      <c r="I8" s="320">
        <v>139.69999999999999</v>
      </c>
      <c r="J8" s="319">
        <v>18.28</v>
      </c>
      <c r="K8" s="319">
        <v>0.1</v>
      </c>
    </row>
    <row r="9" spans="1:11" x14ac:dyDescent="0.3">
      <c r="A9" s="379">
        <v>42340</v>
      </c>
      <c r="B9" s="380">
        <v>0.45590277777777777</v>
      </c>
      <c r="C9" s="319">
        <v>5.03</v>
      </c>
      <c r="D9" s="318">
        <v>0.17</v>
      </c>
      <c r="E9" s="319">
        <v>9.98</v>
      </c>
      <c r="F9" s="318">
        <v>94</v>
      </c>
      <c r="G9" s="318">
        <v>502</v>
      </c>
      <c r="H9" s="318">
        <v>0.3</v>
      </c>
      <c r="I9" s="320">
        <v>139.69999999999999</v>
      </c>
      <c r="J9" s="319">
        <v>18.28</v>
      </c>
      <c r="K9" s="319">
        <v>0.1</v>
      </c>
    </row>
    <row r="10" spans="1:11" x14ac:dyDescent="0.3">
      <c r="A10" s="379">
        <v>42340</v>
      </c>
      <c r="B10" s="380">
        <v>0.45591435185185186</v>
      </c>
      <c r="C10" s="319">
        <v>5.04</v>
      </c>
      <c r="D10" s="318">
        <v>0.17</v>
      </c>
      <c r="E10" s="319">
        <v>9.9700000000000006</v>
      </c>
      <c r="F10" s="318">
        <v>95</v>
      </c>
      <c r="G10" s="318">
        <v>502</v>
      </c>
      <c r="H10" s="318">
        <v>0.3</v>
      </c>
      <c r="I10" s="320">
        <v>140.6</v>
      </c>
      <c r="J10" s="319">
        <v>18.399999999999999</v>
      </c>
      <c r="K10" s="319">
        <v>0.1</v>
      </c>
    </row>
    <row r="11" spans="1:11" x14ac:dyDescent="0.3">
      <c r="A11" s="379">
        <v>42340</v>
      </c>
      <c r="B11" s="380">
        <v>0.4559259259259259</v>
      </c>
      <c r="C11" s="319">
        <v>5.04</v>
      </c>
      <c r="D11" s="318">
        <v>0.17</v>
      </c>
      <c r="E11" s="319">
        <v>9.9700000000000006</v>
      </c>
      <c r="F11" s="318">
        <v>95</v>
      </c>
      <c r="G11" s="318">
        <v>502</v>
      </c>
      <c r="H11" s="318">
        <v>0.3</v>
      </c>
      <c r="I11" s="320">
        <v>140.6</v>
      </c>
      <c r="J11" s="319">
        <v>18.399999999999999</v>
      </c>
      <c r="K11" s="319">
        <v>0.1</v>
      </c>
    </row>
    <row r="12" spans="1:11" x14ac:dyDescent="0.3">
      <c r="A12" s="379">
        <v>42340</v>
      </c>
      <c r="B12" s="380">
        <v>0.45593750000000005</v>
      </c>
      <c r="C12" s="319">
        <v>5.03</v>
      </c>
      <c r="D12" s="318">
        <v>0.17</v>
      </c>
      <c r="E12" s="319">
        <v>9.9499999999999993</v>
      </c>
      <c r="F12" s="318">
        <v>95</v>
      </c>
      <c r="G12" s="318">
        <v>502</v>
      </c>
      <c r="H12" s="318">
        <v>0.3</v>
      </c>
      <c r="I12" s="320">
        <v>141.1</v>
      </c>
      <c r="J12" s="319">
        <v>18.46</v>
      </c>
      <c r="K12" s="319">
        <v>0.1</v>
      </c>
    </row>
    <row r="13" spans="1:11" x14ac:dyDescent="0.3">
      <c r="A13" s="379">
        <v>42340</v>
      </c>
      <c r="B13" s="380">
        <v>0.45594907407407409</v>
      </c>
      <c r="C13" s="319">
        <v>5.03</v>
      </c>
      <c r="D13" s="318">
        <v>0.17</v>
      </c>
      <c r="E13" s="319">
        <v>9.94</v>
      </c>
      <c r="F13" s="318">
        <v>95</v>
      </c>
      <c r="G13" s="318">
        <v>502</v>
      </c>
      <c r="H13" s="318">
        <v>0.3</v>
      </c>
      <c r="I13" s="320">
        <v>141.4</v>
      </c>
      <c r="J13" s="319">
        <v>18.5</v>
      </c>
      <c r="K13" s="319">
        <v>0.1</v>
      </c>
    </row>
    <row r="14" spans="1:11" x14ac:dyDescent="0.3">
      <c r="A14" s="379">
        <v>42340</v>
      </c>
      <c r="B14" s="380">
        <v>0.45596064814814818</v>
      </c>
      <c r="C14" s="319">
        <v>5.03</v>
      </c>
      <c r="D14" s="318">
        <v>0.17</v>
      </c>
      <c r="E14" s="319">
        <v>9.94</v>
      </c>
      <c r="F14" s="318">
        <v>95</v>
      </c>
      <c r="G14" s="318">
        <v>502</v>
      </c>
      <c r="H14" s="318">
        <v>0.3</v>
      </c>
      <c r="I14" s="320">
        <v>141.4</v>
      </c>
      <c r="J14" s="319">
        <v>18.5</v>
      </c>
      <c r="K14" s="319">
        <v>0.1</v>
      </c>
    </row>
    <row r="15" spans="1:11" x14ac:dyDescent="0.3">
      <c r="A15" s="379">
        <v>42340</v>
      </c>
      <c r="B15" s="380">
        <v>0.45667824074074076</v>
      </c>
      <c r="C15" s="319">
        <v>10.01</v>
      </c>
      <c r="D15" s="318">
        <v>0.23</v>
      </c>
      <c r="E15" s="319">
        <v>10.039999999999999</v>
      </c>
      <c r="F15" s="318">
        <v>96</v>
      </c>
      <c r="G15" s="318">
        <v>502</v>
      </c>
      <c r="H15" s="318">
        <v>0.3</v>
      </c>
      <c r="I15" s="320">
        <v>145.9</v>
      </c>
      <c r="J15" s="319">
        <v>19.05</v>
      </c>
      <c r="K15" s="319">
        <v>0.09</v>
      </c>
    </row>
    <row r="16" spans="1:11" x14ac:dyDescent="0.3">
      <c r="A16" s="379">
        <v>42340</v>
      </c>
      <c r="B16" s="380">
        <v>0.4566898148148148</v>
      </c>
      <c r="C16" s="319">
        <v>10.01</v>
      </c>
      <c r="D16" s="318">
        <v>0.23</v>
      </c>
      <c r="E16" s="319">
        <v>10.039999999999999</v>
      </c>
      <c r="F16" s="318">
        <v>96</v>
      </c>
      <c r="G16" s="318">
        <v>502</v>
      </c>
      <c r="H16" s="318">
        <v>0.3</v>
      </c>
      <c r="I16" s="320">
        <v>145.9</v>
      </c>
      <c r="J16" s="319">
        <v>19.05</v>
      </c>
      <c r="K16" s="319">
        <v>0.09</v>
      </c>
    </row>
    <row r="17" spans="1:11" x14ac:dyDescent="0.3">
      <c r="A17" s="379">
        <v>42340</v>
      </c>
      <c r="B17" s="380">
        <v>0.45670138888888889</v>
      </c>
      <c r="C17" s="319">
        <v>10.01</v>
      </c>
      <c r="D17" s="318">
        <v>0.23</v>
      </c>
      <c r="E17" s="319">
        <v>10.029999999999999</v>
      </c>
      <c r="F17" s="318">
        <v>96</v>
      </c>
      <c r="G17" s="318">
        <v>503</v>
      </c>
      <c r="H17" s="318">
        <v>0.3</v>
      </c>
      <c r="I17" s="320">
        <v>145.9</v>
      </c>
      <c r="J17" s="319">
        <v>19.059999999999999</v>
      </c>
      <c r="K17" s="319">
        <v>0.09</v>
      </c>
    </row>
    <row r="18" spans="1:11" x14ac:dyDescent="0.3">
      <c r="A18" s="379">
        <v>42340</v>
      </c>
      <c r="B18" s="380">
        <v>0.45671296296296293</v>
      </c>
      <c r="C18" s="319">
        <v>10.01</v>
      </c>
      <c r="D18" s="318">
        <v>0.23</v>
      </c>
      <c r="E18" s="319">
        <v>10.029999999999999</v>
      </c>
      <c r="F18" s="318">
        <v>96</v>
      </c>
      <c r="G18" s="318">
        <v>503</v>
      </c>
      <c r="H18" s="318">
        <v>0.3</v>
      </c>
      <c r="I18" s="320">
        <v>145.9</v>
      </c>
      <c r="J18" s="319">
        <v>19.059999999999999</v>
      </c>
      <c r="K18" s="319">
        <v>0.09</v>
      </c>
    </row>
    <row r="19" spans="1:11" x14ac:dyDescent="0.3">
      <c r="A19" s="379">
        <v>42340</v>
      </c>
      <c r="B19" s="380">
        <v>0.45672453703703703</v>
      </c>
      <c r="C19" s="319">
        <v>10.02</v>
      </c>
      <c r="D19" s="318">
        <v>0.23</v>
      </c>
      <c r="E19" s="319">
        <v>10.02</v>
      </c>
      <c r="F19" s="318">
        <v>96</v>
      </c>
      <c r="G19" s="318">
        <v>503</v>
      </c>
      <c r="H19" s="318">
        <v>0.3</v>
      </c>
      <c r="I19" s="320">
        <v>146.1</v>
      </c>
      <c r="J19" s="319">
        <v>19.09</v>
      </c>
      <c r="K19" s="319">
        <v>0.09</v>
      </c>
    </row>
    <row r="20" spans="1:11" x14ac:dyDescent="0.3">
      <c r="A20" s="379">
        <v>42340</v>
      </c>
      <c r="B20" s="380">
        <v>0.45673611111111106</v>
      </c>
      <c r="C20" s="319">
        <v>10.02</v>
      </c>
      <c r="D20" s="318">
        <v>0.23</v>
      </c>
      <c r="E20" s="319">
        <v>10.02</v>
      </c>
      <c r="F20" s="318">
        <v>96</v>
      </c>
      <c r="G20" s="318">
        <v>503</v>
      </c>
      <c r="H20" s="318">
        <v>0.3</v>
      </c>
      <c r="I20" s="320">
        <v>146.1</v>
      </c>
      <c r="J20" s="319">
        <v>19.09</v>
      </c>
      <c r="K20" s="319">
        <v>0.09</v>
      </c>
    </row>
    <row r="21" spans="1:11" x14ac:dyDescent="0.3">
      <c r="A21" s="379">
        <v>42340</v>
      </c>
      <c r="B21" s="380">
        <v>0.45674768518518521</v>
      </c>
      <c r="C21" s="319">
        <v>10.02</v>
      </c>
      <c r="D21" s="318">
        <v>0.23</v>
      </c>
      <c r="E21" s="319">
        <v>10.02</v>
      </c>
      <c r="F21" s="318">
        <v>96</v>
      </c>
      <c r="G21" s="318">
        <v>505</v>
      </c>
      <c r="H21" s="318">
        <v>0.3</v>
      </c>
      <c r="I21" s="320">
        <v>146.19999999999999</v>
      </c>
      <c r="J21" s="319">
        <v>19.100000000000001</v>
      </c>
      <c r="K21" s="319">
        <v>0.09</v>
      </c>
    </row>
    <row r="22" spans="1:11" x14ac:dyDescent="0.3">
      <c r="A22" s="379">
        <v>42340</v>
      </c>
      <c r="B22" s="380">
        <v>0.45675925925925925</v>
      </c>
      <c r="C22" s="319">
        <v>10.02</v>
      </c>
      <c r="D22" s="318">
        <v>0.23</v>
      </c>
      <c r="E22" s="319">
        <v>10.02</v>
      </c>
      <c r="F22" s="318">
        <v>96</v>
      </c>
      <c r="G22" s="318">
        <v>502</v>
      </c>
      <c r="H22" s="318">
        <v>0.3</v>
      </c>
      <c r="I22" s="320">
        <v>146.19999999999999</v>
      </c>
      <c r="J22" s="319">
        <v>19.100000000000001</v>
      </c>
      <c r="K22" s="319">
        <v>0.09</v>
      </c>
    </row>
    <row r="23" spans="1:11" x14ac:dyDescent="0.3">
      <c r="A23" s="379">
        <v>42340</v>
      </c>
      <c r="B23" s="380">
        <v>0.45677083333333335</v>
      </c>
      <c r="C23" s="319">
        <v>10.02</v>
      </c>
      <c r="D23" s="318">
        <v>0.23</v>
      </c>
      <c r="E23" s="319">
        <v>10.02</v>
      </c>
      <c r="F23" s="318">
        <v>96</v>
      </c>
      <c r="G23" s="318">
        <v>502</v>
      </c>
      <c r="H23" s="318">
        <v>0.3</v>
      </c>
      <c r="I23" s="320">
        <v>146.19999999999999</v>
      </c>
      <c r="J23" s="319">
        <v>19.100000000000001</v>
      </c>
      <c r="K23" s="319">
        <v>0.09</v>
      </c>
    </row>
    <row r="24" spans="1:11" x14ac:dyDescent="0.3">
      <c r="A24" s="379">
        <v>42340</v>
      </c>
      <c r="B24" s="380">
        <v>0.45678240740740739</v>
      </c>
      <c r="C24" s="319">
        <v>10.02</v>
      </c>
      <c r="D24" s="318">
        <v>0.23</v>
      </c>
      <c r="E24" s="319">
        <v>10.01</v>
      </c>
      <c r="F24" s="318">
        <v>96</v>
      </c>
      <c r="G24" s="318">
        <v>503</v>
      </c>
      <c r="H24" s="318">
        <v>0.3</v>
      </c>
      <c r="I24" s="320">
        <v>146.19999999999999</v>
      </c>
      <c r="J24" s="319">
        <v>19.09</v>
      </c>
      <c r="K24" s="319">
        <v>0.09</v>
      </c>
    </row>
    <row r="25" spans="1:11" x14ac:dyDescent="0.3">
      <c r="A25" s="379">
        <v>42340</v>
      </c>
      <c r="B25" s="380">
        <v>0.45781250000000001</v>
      </c>
      <c r="C25" s="319">
        <v>15.05</v>
      </c>
      <c r="D25" s="318">
        <v>0.24</v>
      </c>
      <c r="E25" s="319">
        <v>10.07</v>
      </c>
      <c r="F25" s="318">
        <v>98</v>
      </c>
      <c r="G25" s="318">
        <v>503</v>
      </c>
      <c r="H25" s="318">
        <v>0.3</v>
      </c>
      <c r="I25" s="320">
        <v>146.9</v>
      </c>
      <c r="J25" s="319">
        <v>19.170000000000002</v>
      </c>
      <c r="K25" s="319">
        <v>0.08</v>
      </c>
    </row>
    <row r="26" spans="1:11" x14ac:dyDescent="0.3">
      <c r="A26" s="379">
        <v>42340</v>
      </c>
      <c r="B26" s="380">
        <v>0.45782407407407405</v>
      </c>
      <c r="C26" s="319">
        <v>15.05</v>
      </c>
      <c r="D26" s="318">
        <v>0.24</v>
      </c>
      <c r="E26" s="319">
        <v>10.07</v>
      </c>
      <c r="F26" s="318">
        <v>98</v>
      </c>
      <c r="G26" s="318">
        <v>503</v>
      </c>
      <c r="H26" s="318">
        <v>0.3</v>
      </c>
      <c r="I26" s="320">
        <v>146.9</v>
      </c>
      <c r="J26" s="319">
        <v>19.170000000000002</v>
      </c>
      <c r="K26" s="319">
        <v>0.08</v>
      </c>
    </row>
    <row r="27" spans="1:11" x14ac:dyDescent="0.3">
      <c r="A27" s="379">
        <v>42340</v>
      </c>
      <c r="B27" s="380">
        <v>0.4578356481481482</v>
      </c>
      <c r="C27" s="319">
        <v>15.06</v>
      </c>
      <c r="D27" s="318">
        <v>0.24</v>
      </c>
      <c r="E27" s="319">
        <v>10.08</v>
      </c>
      <c r="F27" s="318">
        <v>98</v>
      </c>
      <c r="G27" s="318">
        <v>502</v>
      </c>
      <c r="H27" s="318">
        <v>0.3</v>
      </c>
      <c r="I27" s="320">
        <v>147</v>
      </c>
      <c r="J27" s="319">
        <v>19.190000000000001</v>
      </c>
      <c r="K27" s="319">
        <v>0.08</v>
      </c>
    </row>
    <row r="28" spans="1:11" x14ac:dyDescent="0.3">
      <c r="A28" s="379">
        <v>42340</v>
      </c>
      <c r="B28" s="380">
        <v>0.45784722222222224</v>
      </c>
      <c r="C28" s="319">
        <v>15.06</v>
      </c>
      <c r="D28" s="318">
        <v>0.24</v>
      </c>
      <c r="E28" s="319">
        <v>10.08</v>
      </c>
      <c r="F28" s="318">
        <v>98</v>
      </c>
      <c r="G28" s="318">
        <v>502</v>
      </c>
      <c r="H28" s="318">
        <v>0.3</v>
      </c>
      <c r="I28" s="320">
        <v>147</v>
      </c>
      <c r="J28" s="319">
        <v>19.190000000000001</v>
      </c>
      <c r="K28" s="319">
        <v>0.08</v>
      </c>
    </row>
    <row r="29" spans="1:11" x14ac:dyDescent="0.3">
      <c r="A29" s="379">
        <v>42340</v>
      </c>
      <c r="B29" s="380">
        <v>0.45785879629629633</v>
      </c>
      <c r="C29" s="319">
        <v>15.09</v>
      </c>
      <c r="D29" s="318">
        <v>0.24</v>
      </c>
      <c r="E29" s="319">
        <v>10.07</v>
      </c>
      <c r="F29" s="318">
        <v>98</v>
      </c>
      <c r="G29" s="318">
        <v>503</v>
      </c>
      <c r="H29" s="318">
        <v>0.3</v>
      </c>
      <c r="I29" s="320">
        <v>146.9</v>
      </c>
      <c r="J29" s="319">
        <v>19.190000000000001</v>
      </c>
      <c r="K29" s="319">
        <v>0.08</v>
      </c>
    </row>
    <row r="30" spans="1:11" x14ac:dyDescent="0.3">
      <c r="A30" s="379">
        <v>42340</v>
      </c>
      <c r="B30" s="380">
        <v>0.45787037037037037</v>
      </c>
      <c r="C30" s="319">
        <v>15.09</v>
      </c>
      <c r="D30" s="318">
        <v>0.24</v>
      </c>
      <c r="E30" s="319">
        <v>10.07</v>
      </c>
      <c r="F30" s="318">
        <v>98</v>
      </c>
      <c r="G30" s="318">
        <v>503</v>
      </c>
      <c r="H30" s="318">
        <v>0.3</v>
      </c>
      <c r="I30" s="320">
        <v>146.9</v>
      </c>
      <c r="J30" s="319">
        <v>19.190000000000001</v>
      </c>
      <c r="K30" s="319">
        <v>0.08</v>
      </c>
    </row>
    <row r="31" spans="1:11" x14ac:dyDescent="0.3">
      <c r="A31" s="379">
        <v>42340</v>
      </c>
      <c r="B31" s="380">
        <v>0.45788194444444441</v>
      </c>
      <c r="C31" s="319">
        <v>15.09</v>
      </c>
      <c r="D31" s="318">
        <v>0.24</v>
      </c>
      <c r="E31" s="319">
        <v>10.07</v>
      </c>
      <c r="F31" s="318">
        <v>98</v>
      </c>
      <c r="G31" s="318">
        <v>503</v>
      </c>
      <c r="H31" s="318">
        <v>0.3</v>
      </c>
      <c r="I31" s="320">
        <v>146.80000000000001</v>
      </c>
      <c r="J31" s="319">
        <v>19.170000000000002</v>
      </c>
      <c r="K31" s="319">
        <v>0.08</v>
      </c>
    </row>
    <row r="32" spans="1:11" x14ac:dyDescent="0.3">
      <c r="A32" s="379">
        <v>42340</v>
      </c>
      <c r="B32" s="380">
        <v>0.45789351851851851</v>
      </c>
      <c r="C32" s="319">
        <v>15.09</v>
      </c>
      <c r="D32" s="318">
        <v>0.24</v>
      </c>
      <c r="E32" s="319">
        <v>10.07</v>
      </c>
      <c r="F32" s="318">
        <v>98</v>
      </c>
      <c r="G32" s="318">
        <v>502</v>
      </c>
      <c r="H32" s="318">
        <v>0.3</v>
      </c>
      <c r="I32" s="320">
        <v>147</v>
      </c>
      <c r="J32" s="319">
        <v>19.2</v>
      </c>
      <c r="K32" s="319">
        <v>0.08</v>
      </c>
    </row>
    <row r="33" spans="1:11" x14ac:dyDescent="0.3">
      <c r="A33" s="379">
        <v>42340</v>
      </c>
      <c r="B33" s="380">
        <v>0.45790509259259254</v>
      </c>
      <c r="C33" s="319">
        <v>15.09</v>
      </c>
      <c r="D33" s="318">
        <v>0.24</v>
      </c>
      <c r="E33" s="319">
        <v>10.07</v>
      </c>
      <c r="F33" s="318">
        <v>98</v>
      </c>
      <c r="G33" s="318">
        <v>502</v>
      </c>
      <c r="H33" s="318">
        <v>0.3</v>
      </c>
      <c r="I33" s="320">
        <v>147</v>
      </c>
      <c r="J33" s="319">
        <v>19.2</v>
      </c>
      <c r="K33" s="319">
        <v>0.08</v>
      </c>
    </row>
    <row r="34" spans="1:11" x14ac:dyDescent="0.3">
      <c r="A34" s="379">
        <v>42340</v>
      </c>
      <c r="B34" s="380">
        <v>0.45791666666666669</v>
      </c>
      <c r="C34" s="319">
        <v>15.09</v>
      </c>
      <c r="D34" s="318">
        <v>0.24</v>
      </c>
      <c r="E34" s="319">
        <v>10.07</v>
      </c>
      <c r="F34" s="318">
        <v>98</v>
      </c>
      <c r="G34" s="318">
        <v>503</v>
      </c>
      <c r="H34" s="318">
        <v>0.3</v>
      </c>
      <c r="I34" s="320">
        <v>147</v>
      </c>
      <c r="J34" s="319">
        <v>19.190000000000001</v>
      </c>
      <c r="K34" s="319">
        <v>0.08</v>
      </c>
    </row>
    <row r="35" spans="1:11" x14ac:dyDescent="0.3">
      <c r="A35" s="379">
        <v>42340</v>
      </c>
      <c r="B35" s="380">
        <v>0.45848379629629626</v>
      </c>
      <c r="C35" s="319">
        <v>19.989999999999998</v>
      </c>
      <c r="D35" s="318">
        <v>0.25</v>
      </c>
      <c r="E35" s="319">
        <v>10.09</v>
      </c>
      <c r="F35" s="318">
        <v>99</v>
      </c>
      <c r="G35" s="318">
        <v>502</v>
      </c>
      <c r="H35" s="318">
        <v>0.3</v>
      </c>
      <c r="I35" s="320">
        <v>146</v>
      </c>
      <c r="J35" s="319">
        <v>19.059999999999999</v>
      </c>
      <c r="K35" s="319">
        <v>0.08</v>
      </c>
    </row>
    <row r="36" spans="1:11" x14ac:dyDescent="0.3">
      <c r="A36" s="379">
        <v>42340</v>
      </c>
      <c r="B36" s="380">
        <v>0.45849537037037041</v>
      </c>
      <c r="C36" s="319">
        <v>19.989999999999998</v>
      </c>
      <c r="D36" s="318">
        <v>0.25</v>
      </c>
      <c r="E36" s="319">
        <v>10.09</v>
      </c>
      <c r="F36" s="318">
        <v>99</v>
      </c>
      <c r="G36" s="318">
        <v>502</v>
      </c>
      <c r="H36" s="318">
        <v>0.3</v>
      </c>
      <c r="I36" s="320">
        <v>146</v>
      </c>
      <c r="J36" s="319">
        <v>19.059999999999999</v>
      </c>
      <c r="K36" s="319">
        <v>0.08</v>
      </c>
    </row>
    <row r="37" spans="1:11" x14ac:dyDescent="0.3">
      <c r="A37" s="379">
        <v>42340</v>
      </c>
      <c r="B37" s="380">
        <v>0.45850694444444445</v>
      </c>
      <c r="C37" s="319">
        <v>19.95</v>
      </c>
      <c r="D37" s="318">
        <v>0.25</v>
      </c>
      <c r="E37" s="319">
        <v>10.07</v>
      </c>
      <c r="F37" s="318">
        <v>99</v>
      </c>
      <c r="G37" s="318">
        <v>502</v>
      </c>
      <c r="H37" s="318">
        <v>0.3</v>
      </c>
      <c r="I37" s="320">
        <v>146</v>
      </c>
      <c r="J37" s="319">
        <v>19.059999999999999</v>
      </c>
      <c r="K37" s="319">
        <v>0.08</v>
      </c>
    </row>
    <row r="38" spans="1:11" x14ac:dyDescent="0.3">
      <c r="A38" s="379">
        <v>42340</v>
      </c>
      <c r="B38" s="380">
        <v>0.45851851851851855</v>
      </c>
      <c r="C38" s="319">
        <v>19.95</v>
      </c>
      <c r="D38" s="318">
        <v>0.25</v>
      </c>
      <c r="E38" s="319">
        <v>10.07</v>
      </c>
      <c r="F38" s="318">
        <v>99</v>
      </c>
      <c r="G38" s="318">
        <v>502</v>
      </c>
      <c r="H38" s="318">
        <v>0.3</v>
      </c>
      <c r="I38" s="320">
        <v>146</v>
      </c>
      <c r="J38" s="319">
        <v>19.059999999999999</v>
      </c>
      <c r="K38" s="319">
        <v>0.08</v>
      </c>
    </row>
    <row r="39" spans="1:11" x14ac:dyDescent="0.3">
      <c r="A39" s="379">
        <v>42340</v>
      </c>
      <c r="B39" s="380">
        <v>0.45853009259259259</v>
      </c>
      <c r="C39" s="319">
        <v>19.97</v>
      </c>
      <c r="D39" s="318">
        <v>0.24</v>
      </c>
      <c r="E39" s="319">
        <v>10.1</v>
      </c>
      <c r="F39" s="318">
        <v>99</v>
      </c>
      <c r="G39" s="318">
        <v>505</v>
      </c>
      <c r="H39" s="318">
        <v>0.3</v>
      </c>
      <c r="I39" s="320">
        <v>146</v>
      </c>
      <c r="J39" s="319">
        <v>19.07</v>
      </c>
      <c r="K39" s="319">
        <v>0.08</v>
      </c>
    </row>
    <row r="40" spans="1:11" x14ac:dyDescent="0.3">
      <c r="A40" s="379">
        <v>42340</v>
      </c>
      <c r="B40" s="380">
        <v>0.45854166666666668</v>
      </c>
      <c r="C40" s="319">
        <v>20</v>
      </c>
      <c r="D40" s="318">
        <v>0.25</v>
      </c>
      <c r="E40" s="319">
        <v>10.09</v>
      </c>
      <c r="F40" s="318">
        <v>99</v>
      </c>
      <c r="G40" s="318">
        <v>502</v>
      </c>
      <c r="H40" s="318">
        <v>0.3</v>
      </c>
      <c r="I40" s="320">
        <v>146.1</v>
      </c>
      <c r="J40" s="319">
        <v>19.07</v>
      </c>
      <c r="K40" s="319">
        <v>0.08</v>
      </c>
    </row>
    <row r="41" spans="1:11" x14ac:dyDescent="0.3">
      <c r="A41" s="379">
        <v>42340</v>
      </c>
      <c r="B41" s="380">
        <v>0.45855324074074072</v>
      </c>
      <c r="C41" s="319">
        <v>20</v>
      </c>
      <c r="D41" s="318">
        <v>0.25</v>
      </c>
      <c r="E41" s="319">
        <v>10.09</v>
      </c>
      <c r="F41" s="318">
        <v>99</v>
      </c>
      <c r="G41" s="318">
        <v>502</v>
      </c>
      <c r="H41" s="318">
        <v>0.3</v>
      </c>
      <c r="I41" s="320">
        <v>146.1</v>
      </c>
      <c r="J41" s="319">
        <v>19.07</v>
      </c>
      <c r="K41" s="319">
        <v>0.08</v>
      </c>
    </row>
    <row r="42" spans="1:11" x14ac:dyDescent="0.3">
      <c r="A42" s="379">
        <v>42340</v>
      </c>
      <c r="B42" s="380">
        <v>0.45856481481481487</v>
      </c>
      <c r="C42" s="319">
        <v>20.03</v>
      </c>
      <c r="D42" s="318">
        <v>0.24</v>
      </c>
      <c r="E42" s="319">
        <v>10.1</v>
      </c>
      <c r="F42" s="318">
        <v>99</v>
      </c>
      <c r="G42" s="318">
        <v>502</v>
      </c>
      <c r="H42" s="318">
        <v>0.3</v>
      </c>
      <c r="I42" s="320">
        <v>146.19999999999999</v>
      </c>
      <c r="J42" s="319">
        <v>19.09</v>
      </c>
      <c r="K42" s="319">
        <v>0.08</v>
      </c>
    </row>
    <row r="43" spans="1:11" x14ac:dyDescent="0.3">
      <c r="A43" s="379">
        <v>42340</v>
      </c>
      <c r="B43" s="380">
        <v>0.45857638888888891</v>
      </c>
      <c r="C43" s="319">
        <v>20.03</v>
      </c>
      <c r="D43" s="318">
        <v>0.24</v>
      </c>
      <c r="E43" s="319">
        <v>10.1</v>
      </c>
      <c r="F43" s="318">
        <v>99</v>
      </c>
      <c r="G43" s="318">
        <v>502</v>
      </c>
      <c r="H43" s="318">
        <v>0.3</v>
      </c>
      <c r="I43" s="320">
        <v>146.19999999999999</v>
      </c>
      <c r="J43" s="319">
        <v>19.09</v>
      </c>
      <c r="K43" s="319">
        <v>0.08</v>
      </c>
    </row>
    <row r="44" spans="1:11" x14ac:dyDescent="0.3">
      <c r="A44" s="379">
        <v>42340</v>
      </c>
      <c r="B44" s="380">
        <v>0.45858796296296295</v>
      </c>
      <c r="C44" s="319">
        <v>20.03</v>
      </c>
      <c r="D44" s="318">
        <v>0.24</v>
      </c>
      <c r="E44" s="319">
        <v>10.09</v>
      </c>
      <c r="F44" s="318">
        <v>100</v>
      </c>
      <c r="G44" s="318">
        <v>503</v>
      </c>
      <c r="H44" s="318">
        <v>0.3</v>
      </c>
      <c r="I44" s="320">
        <v>146.30000000000001</v>
      </c>
      <c r="J44" s="319">
        <v>19.100000000000001</v>
      </c>
      <c r="K44" s="319">
        <v>0.08</v>
      </c>
    </row>
    <row r="45" spans="1:11" x14ac:dyDescent="0.3">
      <c r="A45" s="379">
        <v>42340</v>
      </c>
      <c r="B45" s="380">
        <v>0.45903935185185185</v>
      </c>
      <c r="C45" s="319">
        <v>25.06</v>
      </c>
      <c r="D45" s="318">
        <v>0.25</v>
      </c>
      <c r="E45" s="319">
        <v>10.09</v>
      </c>
      <c r="F45" s="318">
        <v>100</v>
      </c>
      <c r="G45" s="318">
        <v>503</v>
      </c>
      <c r="H45" s="318">
        <v>0.3</v>
      </c>
      <c r="I45" s="320">
        <v>145.80000000000001</v>
      </c>
      <c r="J45" s="319">
        <v>19.03</v>
      </c>
      <c r="K45" s="319">
        <v>0.08</v>
      </c>
    </row>
    <row r="46" spans="1:11" x14ac:dyDescent="0.3">
      <c r="A46" s="379">
        <v>42340</v>
      </c>
      <c r="B46" s="380">
        <v>0.45905092592592589</v>
      </c>
      <c r="C46" s="319">
        <v>25.06</v>
      </c>
      <c r="D46" s="318">
        <v>0.25</v>
      </c>
      <c r="E46" s="319">
        <v>10.09</v>
      </c>
      <c r="F46" s="318">
        <v>100</v>
      </c>
      <c r="G46" s="318">
        <v>503</v>
      </c>
      <c r="H46" s="318">
        <v>0.3</v>
      </c>
      <c r="I46" s="320">
        <v>145.69999999999999</v>
      </c>
      <c r="J46" s="319">
        <v>19.010000000000002</v>
      </c>
      <c r="K46" s="319">
        <v>0.08</v>
      </c>
    </row>
    <row r="47" spans="1:11" x14ac:dyDescent="0.3">
      <c r="A47" s="379">
        <v>42340</v>
      </c>
      <c r="B47" s="380">
        <v>0.45906249999999998</v>
      </c>
      <c r="C47" s="319">
        <v>25.06</v>
      </c>
      <c r="D47" s="318">
        <v>0.25</v>
      </c>
      <c r="E47" s="319">
        <v>10.09</v>
      </c>
      <c r="F47" s="318">
        <v>100</v>
      </c>
      <c r="G47" s="318">
        <v>503</v>
      </c>
      <c r="H47" s="318">
        <v>0.3</v>
      </c>
      <c r="I47" s="320">
        <v>145.69999999999999</v>
      </c>
      <c r="J47" s="319">
        <v>19.010000000000002</v>
      </c>
      <c r="K47" s="319">
        <v>0.08</v>
      </c>
    </row>
    <row r="48" spans="1:11" x14ac:dyDescent="0.3">
      <c r="A48" s="379">
        <v>42340</v>
      </c>
      <c r="B48" s="380">
        <v>0.45907407407407402</v>
      </c>
      <c r="C48" s="319">
        <v>25.07</v>
      </c>
      <c r="D48" s="318">
        <v>0.25</v>
      </c>
      <c r="E48" s="319">
        <v>10.09</v>
      </c>
      <c r="F48" s="318">
        <v>100</v>
      </c>
      <c r="G48" s="318">
        <v>503</v>
      </c>
      <c r="H48" s="318">
        <v>0.3</v>
      </c>
      <c r="I48" s="320">
        <v>145.6</v>
      </c>
      <c r="J48" s="319">
        <v>19</v>
      </c>
      <c r="K48" s="319">
        <v>0.08</v>
      </c>
    </row>
    <row r="49" spans="1:11" x14ac:dyDescent="0.3">
      <c r="A49" s="379">
        <v>42340</v>
      </c>
      <c r="B49" s="380">
        <v>0.45908564814814817</v>
      </c>
      <c r="C49" s="319">
        <v>25.07</v>
      </c>
      <c r="D49" s="318">
        <v>0.25</v>
      </c>
      <c r="E49" s="319">
        <v>10.09</v>
      </c>
      <c r="F49" s="318">
        <v>100</v>
      </c>
      <c r="G49" s="318">
        <v>503</v>
      </c>
      <c r="H49" s="318">
        <v>0.3</v>
      </c>
      <c r="I49" s="320">
        <v>145.6</v>
      </c>
      <c r="J49" s="319">
        <v>19</v>
      </c>
      <c r="K49" s="319">
        <v>0.08</v>
      </c>
    </row>
    <row r="50" spans="1:11" x14ac:dyDescent="0.3">
      <c r="A50" s="379">
        <v>42340</v>
      </c>
      <c r="B50" s="380">
        <v>0.45909722222222221</v>
      </c>
      <c r="C50" s="319">
        <v>25.08</v>
      </c>
      <c r="D50" s="318">
        <v>0.25</v>
      </c>
      <c r="E50" s="319">
        <v>10.09</v>
      </c>
      <c r="F50" s="318">
        <v>100</v>
      </c>
      <c r="G50" s="318">
        <v>503</v>
      </c>
      <c r="H50" s="318">
        <v>0.3</v>
      </c>
      <c r="I50" s="320">
        <v>145.6</v>
      </c>
      <c r="J50" s="319">
        <v>19.010000000000002</v>
      </c>
      <c r="K50" s="319">
        <v>0.08</v>
      </c>
    </row>
    <row r="51" spans="1:11" x14ac:dyDescent="0.3">
      <c r="A51" s="379">
        <v>42340</v>
      </c>
      <c r="B51" s="380">
        <v>0.45910879629629631</v>
      </c>
      <c r="C51" s="319">
        <v>25.07</v>
      </c>
      <c r="D51" s="318">
        <v>0.25</v>
      </c>
      <c r="E51" s="319">
        <v>10.09</v>
      </c>
      <c r="F51" s="318">
        <v>100</v>
      </c>
      <c r="G51" s="318">
        <v>503</v>
      </c>
      <c r="H51" s="318">
        <v>0.3</v>
      </c>
      <c r="I51" s="320">
        <v>145.6</v>
      </c>
      <c r="J51" s="319">
        <v>19</v>
      </c>
      <c r="K51" s="319">
        <v>0.08</v>
      </c>
    </row>
    <row r="52" spans="1:11" x14ac:dyDescent="0.3">
      <c r="A52" s="379">
        <v>42340</v>
      </c>
      <c r="B52" s="380">
        <v>0.45912037037037035</v>
      </c>
      <c r="C52" s="319">
        <v>25.07</v>
      </c>
      <c r="D52" s="318">
        <v>0.25</v>
      </c>
      <c r="E52" s="319">
        <v>10.09</v>
      </c>
      <c r="F52" s="318">
        <v>100</v>
      </c>
      <c r="G52" s="318">
        <v>503</v>
      </c>
      <c r="H52" s="318">
        <v>0.3</v>
      </c>
      <c r="I52" s="320">
        <v>145.6</v>
      </c>
      <c r="J52" s="319">
        <v>19</v>
      </c>
      <c r="K52" s="319">
        <v>0.08</v>
      </c>
    </row>
    <row r="53" spans="1:11" x14ac:dyDescent="0.3">
      <c r="A53" s="379">
        <v>42340</v>
      </c>
      <c r="B53" s="380">
        <v>0.45913194444444444</v>
      </c>
      <c r="C53" s="319">
        <v>25.08</v>
      </c>
      <c r="D53" s="318">
        <v>0.25</v>
      </c>
      <c r="E53" s="319">
        <v>10.09</v>
      </c>
      <c r="F53" s="318">
        <v>100</v>
      </c>
      <c r="G53" s="318">
        <v>503</v>
      </c>
      <c r="H53" s="318">
        <v>0.3</v>
      </c>
      <c r="I53" s="320">
        <v>145.4</v>
      </c>
      <c r="J53" s="319">
        <v>18.98</v>
      </c>
      <c r="K53" s="319">
        <v>0.08</v>
      </c>
    </row>
    <row r="54" spans="1:11" x14ac:dyDescent="0.3">
      <c r="A54" s="379">
        <v>42340</v>
      </c>
      <c r="B54" s="380">
        <v>0.45914351851851848</v>
      </c>
      <c r="C54" s="319">
        <v>25.08</v>
      </c>
      <c r="D54" s="318">
        <v>0.25</v>
      </c>
      <c r="E54" s="319">
        <v>10.09</v>
      </c>
      <c r="F54" s="318">
        <v>100</v>
      </c>
      <c r="G54" s="318">
        <v>503</v>
      </c>
      <c r="H54" s="318">
        <v>0.3</v>
      </c>
      <c r="I54" s="320">
        <v>145.4</v>
      </c>
      <c r="J54" s="319">
        <v>18.98</v>
      </c>
      <c r="K54" s="319">
        <v>0.08</v>
      </c>
    </row>
    <row r="55" spans="1:11" x14ac:dyDescent="0.3">
      <c r="A55" s="379">
        <v>42340</v>
      </c>
      <c r="B55" s="380">
        <v>0.45982638888888888</v>
      </c>
      <c r="C55" s="319">
        <v>30.1</v>
      </c>
      <c r="D55" s="318">
        <v>0.25</v>
      </c>
      <c r="E55" s="319">
        <v>10.1</v>
      </c>
      <c r="F55" s="318">
        <v>102</v>
      </c>
      <c r="G55" s="318">
        <v>503</v>
      </c>
      <c r="H55" s="318">
        <v>0.3</v>
      </c>
      <c r="I55" s="320">
        <v>145.6</v>
      </c>
      <c r="J55" s="319">
        <v>19.010000000000002</v>
      </c>
      <c r="K55" s="319">
        <v>0.08</v>
      </c>
    </row>
    <row r="56" spans="1:11" x14ac:dyDescent="0.3">
      <c r="A56" s="379">
        <v>42340</v>
      </c>
      <c r="B56" s="380">
        <v>0.45983796296296298</v>
      </c>
      <c r="C56" s="319">
        <v>30.09</v>
      </c>
      <c r="D56" s="318">
        <v>0.25</v>
      </c>
      <c r="E56" s="319">
        <v>10.1</v>
      </c>
      <c r="F56" s="318">
        <v>102</v>
      </c>
      <c r="G56" s="318">
        <v>503</v>
      </c>
      <c r="H56" s="318">
        <v>0.3</v>
      </c>
      <c r="I56" s="320">
        <v>145.30000000000001</v>
      </c>
      <c r="J56" s="319">
        <v>18.97</v>
      </c>
      <c r="K56" s="319">
        <v>0.08</v>
      </c>
    </row>
    <row r="57" spans="1:11" x14ac:dyDescent="0.3">
      <c r="A57" s="379">
        <v>42340</v>
      </c>
      <c r="B57" s="380">
        <v>0.45984953703703701</v>
      </c>
      <c r="C57" s="319">
        <v>30.09</v>
      </c>
      <c r="D57" s="318">
        <v>0.25</v>
      </c>
      <c r="E57" s="319">
        <v>10.1</v>
      </c>
      <c r="F57" s="318">
        <v>102</v>
      </c>
      <c r="G57" s="318">
        <v>503</v>
      </c>
      <c r="H57" s="318">
        <v>0.3</v>
      </c>
      <c r="I57" s="320">
        <v>145.30000000000001</v>
      </c>
      <c r="J57" s="319">
        <v>18.97</v>
      </c>
      <c r="K57" s="319">
        <v>0.08</v>
      </c>
    </row>
    <row r="58" spans="1:11" x14ac:dyDescent="0.3">
      <c r="A58" s="379">
        <v>42340</v>
      </c>
      <c r="B58" s="380">
        <v>0.45986111111111111</v>
      </c>
      <c r="C58" s="319">
        <v>30.1</v>
      </c>
      <c r="D58" s="318">
        <v>0.25</v>
      </c>
      <c r="E58" s="319">
        <v>10.11</v>
      </c>
      <c r="F58" s="318">
        <v>102</v>
      </c>
      <c r="G58" s="318">
        <v>503</v>
      </c>
      <c r="H58" s="318">
        <v>0.3</v>
      </c>
      <c r="I58" s="320">
        <v>145.4</v>
      </c>
      <c r="J58" s="319">
        <v>18.98</v>
      </c>
      <c r="K58" s="319">
        <v>0.08</v>
      </c>
    </row>
    <row r="59" spans="1:11" x14ac:dyDescent="0.3">
      <c r="A59" s="379">
        <v>42340</v>
      </c>
      <c r="B59" s="380">
        <v>0.45987268518518515</v>
      </c>
      <c r="C59" s="319">
        <v>30.1</v>
      </c>
      <c r="D59" s="318">
        <v>0.25</v>
      </c>
      <c r="E59" s="319">
        <v>10.11</v>
      </c>
      <c r="F59" s="318">
        <v>102</v>
      </c>
      <c r="G59" s="318">
        <v>503</v>
      </c>
      <c r="H59" s="318">
        <v>0.3</v>
      </c>
      <c r="I59" s="320">
        <v>145.4</v>
      </c>
      <c r="J59" s="319">
        <v>18.98</v>
      </c>
      <c r="K59" s="319">
        <v>0.08</v>
      </c>
    </row>
    <row r="60" spans="1:11" x14ac:dyDescent="0.3">
      <c r="A60" s="379">
        <v>42340</v>
      </c>
      <c r="B60" s="380">
        <v>0.4598842592592593</v>
      </c>
      <c r="C60" s="319">
        <v>30.09</v>
      </c>
      <c r="D60" s="318">
        <v>0.25</v>
      </c>
      <c r="E60" s="319">
        <v>10.1</v>
      </c>
      <c r="F60" s="318">
        <v>102</v>
      </c>
      <c r="G60" s="318">
        <v>503</v>
      </c>
      <c r="H60" s="318">
        <v>0.3</v>
      </c>
      <c r="I60" s="320">
        <v>145.30000000000001</v>
      </c>
      <c r="J60" s="319">
        <v>18.97</v>
      </c>
      <c r="K60" s="319">
        <v>0.08</v>
      </c>
    </row>
    <row r="61" spans="1:11" x14ac:dyDescent="0.3">
      <c r="A61" s="379">
        <v>42340</v>
      </c>
      <c r="B61" s="380">
        <v>0.45989583333333334</v>
      </c>
      <c r="C61" s="319">
        <v>30.1</v>
      </c>
      <c r="D61" s="318">
        <v>0.25</v>
      </c>
      <c r="E61" s="319">
        <v>10.11</v>
      </c>
      <c r="F61" s="318">
        <v>102</v>
      </c>
      <c r="G61" s="318">
        <v>503</v>
      </c>
      <c r="H61" s="318">
        <v>0.3</v>
      </c>
      <c r="I61" s="320">
        <v>145.4</v>
      </c>
      <c r="J61" s="319">
        <v>18.98</v>
      </c>
      <c r="K61" s="319">
        <v>0.08</v>
      </c>
    </row>
    <row r="62" spans="1:11" x14ac:dyDescent="0.3">
      <c r="A62" s="379">
        <v>42340</v>
      </c>
      <c r="B62" s="380">
        <v>0.45990740740740743</v>
      </c>
      <c r="C62" s="319">
        <v>30.1</v>
      </c>
      <c r="D62" s="318">
        <v>0.25</v>
      </c>
      <c r="E62" s="319">
        <v>10.11</v>
      </c>
      <c r="F62" s="318">
        <v>102</v>
      </c>
      <c r="G62" s="318">
        <v>503</v>
      </c>
      <c r="H62" s="318">
        <v>0.3</v>
      </c>
      <c r="I62" s="320">
        <v>145.4</v>
      </c>
      <c r="J62" s="319">
        <v>18.98</v>
      </c>
      <c r="K62" s="319">
        <v>0.08</v>
      </c>
    </row>
    <row r="63" spans="1:11" x14ac:dyDescent="0.3">
      <c r="A63" s="379">
        <v>42340</v>
      </c>
      <c r="B63" s="380">
        <v>0.45991898148148147</v>
      </c>
      <c r="C63" s="319">
        <v>30.1</v>
      </c>
      <c r="D63" s="318">
        <v>0.25</v>
      </c>
      <c r="E63" s="319">
        <v>10.11</v>
      </c>
      <c r="F63" s="318">
        <v>102</v>
      </c>
      <c r="G63" s="318">
        <v>503</v>
      </c>
      <c r="H63" s="318">
        <v>0.3</v>
      </c>
      <c r="I63" s="320">
        <v>145.4</v>
      </c>
      <c r="J63" s="319">
        <v>18.97</v>
      </c>
      <c r="K63" s="319">
        <v>0.08</v>
      </c>
    </row>
    <row r="64" spans="1:11" x14ac:dyDescent="0.3">
      <c r="A64" s="379">
        <v>42340</v>
      </c>
      <c r="B64" s="380">
        <v>0.45993055555555556</v>
      </c>
      <c r="C64" s="319">
        <v>30.1</v>
      </c>
      <c r="D64" s="318">
        <v>0.25</v>
      </c>
      <c r="E64" s="319">
        <v>10.11</v>
      </c>
      <c r="F64" s="318">
        <v>102</v>
      </c>
      <c r="G64" s="318">
        <v>503</v>
      </c>
      <c r="H64" s="318">
        <v>0.3</v>
      </c>
      <c r="I64" s="320">
        <v>145.4</v>
      </c>
      <c r="J64" s="319">
        <v>18.97</v>
      </c>
      <c r="K64" s="319">
        <v>0.08</v>
      </c>
    </row>
    <row r="65" spans="1:11" x14ac:dyDescent="0.3">
      <c r="A65" s="379">
        <v>42340</v>
      </c>
      <c r="B65" s="380">
        <v>0.46060185185185182</v>
      </c>
      <c r="C65" s="319">
        <v>35.090000000000003</v>
      </c>
      <c r="D65" s="318">
        <v>0.25</v>
      </c>
      <c r="E65" s="319">
        <v>10.14</v>
      </c>
      <c r="F65" s="318">
        <v>103</v>
      </c>
      <c r="G65" s="318">
        <v>503</v>
      </c>
      <c r="H65" s="318">
        <v>0.3</v>
      </c>
      <c r="I65" s="320">
        <v>145.4</v>
      </c>
      <c r="J65" s="319">
        <v>18.98</v>
      </c>
      <c r="K65" s="319">
        <v>0.08</v>
      </c>
    </row>
    <row r="66" spans="1:11" x14ac:dyDescent="0.3">
      <c r="A66" s="379">
        <v>42340</v>
      </c>
      <c r="B66" s="380">
        <v>0.46061342592592597</v>
      </c>
      <c r="C66" s="319">
        <v>35.090000000000003</v>
      </c>
      <c r="D66" s="318">
        <v>0.25</v>
      </c>
      <c r="E66" s="319">
        <v>10.14</v>
      </c>
      <c r="F66" s="318">
        <v>103</v>
      </c>
      <c r="G66" s="318">
        <v>503</v>
      </c>
      <c r="H66" s="318">
        <v>0.3</v>
      </c>
      <c r="I66" s="320">
        <v>145.4</v>
      </c>
      <c r="J66" s="319">
        <v>18.98</v>
      </c>
      <c r="K66" s="319">
        <v>0.08</v>
      </c>
    </row>
    <row r="67" spans="1:11" x14ac:dyDescent="0.3">
      <c r="A67" s="379">
        <v>42340</v>
      </c>
      <c r="B67" s="380">
        <v>0.46062500000000001</v>
      </c>
      <c r="C67" s="319">
        <v>35.11</v>
      </c>
      <c r="D67" s="318">
        <v>0.25</v>
      </c>
      <c r="E67" s="319">
        <v>10.130000000000001</v>
      </c>
      <c r="F67" s="318">
        <v>103</v>
      </c>
      <c r="G67" s="318">
        <v>503</v>
      </c>
      <c r="H67" s="318">
        <v>0.3</v>
      </c>
      <c r="I67" s="320">
        <v>145.4</v>
      </c>
      <c r="J67" s="319">
        <v>18.98</v>
      </c>
      <c r="K67" s="319">
        <v>0.08</v>
      </c>
    </row>
    <row r="68" spans="1:11" x14ac:dyDescent="0.3">
      <c r="A68" s="379">
        <v>42340</v>
      </c>
      <c r="B68" s="380">
        <v>0.4606365740740741</v>
      </c>
      <c r="C68" s="319">
        <v>35.11</v>
      </c>
      <c r="D68" s="318">
        <v>0.25</v>
      </c>
      <c r="E68" s="319">
        <v>10.130000000000001</v>
      </c>
      <c r="F68" s="318">
        <v>103</v>
      </c>
      <c r="G68" s="318">
        <v>503</v>
      </c>
      <c r="H68" s="318">
        <v>0.3</v>
      </c>
      <c r="I68" s="320">
        <v>145.4</v>
      </c>
      <c r="J68" s="319">
        <v>18.98</v>
      </c>
      <c r="K68" s="319">
        <v>0.08</v>
      </c>
    </row>
    <row r="69" spans="1:11" x14ac:dyDescent="0.3">
      <c r="A69" s="379">
        <v>42340</v>
      </c>
      <c r="B69" s="380">
        <v>0.46064814814814814</v>
      </c>
      <c r="C69" s="319">
        <v>35.11</v>
      </c>
      <c r="D69" s="318">
        <v>0.25</v>
      </c>
      <c r="E69" s="319">
        <v>10.14</v>
      </c>
      <c r="F69" s="318">
        <v>103</v>
      </c>
      <c r="G69" s="318">
        <v>505</v>
      </c>
      <c r="H69" s="318">
        <v>0.3</v>
      </c>
      <c r="I69" s="320">
        <v>145.30000000000001</v>
      </c>
      <c r="J69" s="319">
        <v>18.97</v>
      </c>
      <c r="K69" s="319">
        <v>0.08</v>
      </c>
    </row>
    <row r="70" spans="1:11" x14ac:dyDescent="0.3">
      <c r="A70" s="379">
        <v>42340</v>
      </c>
      <c r="B70" s="380">
        <v>0.46065972222222223</v>
      </c>
      <c r="C70" s="319">
        <v>35.119999999999997</v>
      </c>
      <c r="D70" s="318">
        <v>0.25</v>
      </c>
      <c r="E70" s="319">
        <v>10.14</v>
      </c>
      <c r="F70" s="318">
        <v>103</v>
      </c>
      <c r="G70" s="318">
        <v>503</v>
      </c>
      <c r="H70" s="318">
        <v>0.3</v>
      </c>
      <c r="I70" s="320">
        <v>145.30000000000001</v>
      </c>
      <c r="J70" s="319">
        <v>18.97</v>
      </c>
      <c r="K70" s="319">
        <v>0.08</v>
      </c>
    </row>
    <row r="71" spans="1:11" x14ac:dyDescent="0.3">
      <c r="A71" s="379">
        <v>42340</v>
      </c>
      <c r="B71" s="380">
        <v>0.46067129629629627</v>
      </c>
      <c r="C71" s="319">
        <v>35.119999999999997</v>
      </c>
      <c r="D71" s="318">
        <v>0.25</v>
      </c>
      <c r="E71" s="319">
        <v>10.14</v>
      </c>
      <c r="F71" s="318">
        <v>103</v>
      </c>
      <c r="G71" s="318">
        <v>503</v>
      </c>
      <c r="H71" s="318">
        <v>0.3</v>
      </c>
      <c r="I71" s="320">
        <v>145.30000000000001</v>
      </c>
      <c r="J71" s="319">
        <v>18.97</v>
      </c>
      <c r="K71" s="319">
        <v>0.08</v>
      </c>
    </row>
    <row r="72" spans="1:11" x14ac:dyDescent="0.3">
      <c r="A72" s="379">
        <v>42340</v>
      </c>
      <c r="B72" s="380">
        <v>0.46068287037037042</v>
      </c>
      <c r="C72" s="319">
        <v>35.119999999999997</v>
      </c>
      <c r="D72" s="318">
        <v>0.25</v>
      </c>
      <c r="E72" s="319">
        <v>10.14</v>
      </c>
      <c r="F72" s="318">
        <v>103</v>
      </c>
      <c r="G72" s="318">
        <v>503</v>
      </c>
      <c r="H72" s="318">
        <v>0.3</v>
      </c>
      <c r="I72" s="320">
        <v>145.19999999999999</v>
      </c>
      <c r="J72" s="319">
        <v>18.96</v>
      </c>
      <c r="K72" s="319">
        <v>0.08</v>
      </c>
    </row>
    <row r="73" spans="1:11" x14ac:dyDescent="0.3">
      <c r="A73" s="379">
        <v>42340</v>
      </c>
      <c r="B73" s="380">
        <v>0.46069444444444446</v>
      </c>
      <c r="C73" s="319">
        <v>35.119999999999997</v>
      </c>
      <c r="D73" s="318">
        <v>0.25</v>
      </c>
      <c r="E73" s="319">
        <v>10.14</v>
      </c>
      <c r="F73" s="318">
        <v>103</v>
      </c>
      <c r="G73" s="318">
        <v>503</v>
      </c>
      <c r="H73" s="318">
        <v>0.3</v>
      </c>
      <c r="I73" s="320">
        <v>145.19999999999999</v>
      </c>
      <c r="J73" s="319">
        <v>18.96</v>
      </c>
      <c r="K73" s="319">
        <v>0.08</v>
      </c>
    </row>
    <row r="74" spans="1:11" x14ac:dyDescent="0.3">
      <c r="A74" s="379">
        <v>42340</v>
      </c>
      <c r="B74" s="380">
        <v>0.4607060185185185</v>
      </c>
      <c r="C74" s="319">
        <v>35.130000000000003</v>
      </c>
      <c r="D74" s="318">
        <v>0.25</v>
      </c>
      <c r="E74" s="319">
        <v>10.14</v>
      </c>
      <c r="F74" s="318">
        <v>103</v>
      </c>
      <c r="G74" s="318">
        <v>503</v>
      </c>
      <c r="H74" s="318">
        <v>0.3</v>
      </c>
      <c r="I74" s="320">
        <v>145.19999999999999</v>
      </c>
      <c r="J74" s="319">
        <v>18.96</v>
      </c>
      <c r="K74" s="319">
        <v>0.08</v>
      </c>
    </row>
    <row r="75" spans="1:11" x14ac:dyDescent="0.3">
      <c r="A75" s="379">
        <v>42340</v>
      </c>
      <c r="B75" s="380">
        <v>0.4612384259259259</v>
      </c>
      <c r="C75" s="319">
        <v>40.07</v>
      </c>
      <c r="D75" s="318">
        <v>0.25</v>
      </c>
      <c r="E75" s="319">
        <v>10.17</v>
      </c>
      <c r="F75" s="318">
        <v>104</v>
      </c>
      <c r="G75" s="318">
        <v>503</v>
      </c>
      <c r="H75" s="318">
        <v>0.3</v>
      </c>
      <c r="I75" s="320">
        <v>145.80000000000001</v>
      </c>
      <c r="J75" s="319">
        <v>19.03</v>
      </c>
      <c r="K75" s="319">
        <v>0.08</v>
      </c>
    </row>
    <row r="76" spans="1:11" x14ac:dyDescent="0.3">
      <c r="A76" s="379">
        <v>42340</v>
      </c>
      <c r="B76" s="380">
        <v>0.46124999999999999</v>
      </c>
      <c r="C76" s="319">
        <v>40.08</v>
      </c>
      <c r="D76" s="318">
        <v>0.25</v>
      </c>
      <c r="E76" s="319">
        <v>10.17</v>
      </c>
      <c r="F76" s="318">
        <v>104</v>
      </c>
      <c r="G76" s="318">
        <v>503</v>
      </c>
      <c r="H76" s="318">
        <v>0.3</v>
      </c>
      <c r="I76" s="320">
        <v>145.6</v>
      </c>
      <c r="J76" s="319">
        <v>19.010000000000002</v>
      </c>
      <c r="K76" s="319">
        <v>0.08</v>
      </c>
    </row>
    <row r="77" spans="1:11" x14ac:dyDescent="0.3">
      <c r="A77" s="379">
        <v>42340</v>
      </c>
      <c r="B77" s="380">
        <v>0.46126157407407403</v>
      </c>
      <c r="C77" s="319">
        <v>40.08</v>
      </c>
      <c r="D77" s="318">
        <v>0.25</v>
      </c>
      <c r="E77" s="319">
        <v>10.17</v>
      </c>
      <c r="F77" s="318">
        <v>104</v>
      </c>
      <c r="G77" s="318">
        <v>503</v>
      </c>
      <c r="H77" s="318">
        <v>0.3</v>
      </c>
      <c r="I77" s="320">
        <v>145.6</v>
      </c>
      <c r="J77" s="319">
        <v>19.010000000000002</v>
      </c>
      <c r="K77" s="319">
        <v>0.08</v>
      </c>
    </row>
    <row r="78" spans="1:11" x14ac:dyDescent="0.3">
      <c r="A78" s="379">
        <v>42340</v>
      </c>
      <c r="B78" s="380">
        <v>0.46127314814814818</v>
      </c>
      <c r="C78" s="319">
        <v>40.08</v>
      </c>
      <c r="D78" s="318">
        <v>0.25</v>
      </c>
      <c r="E78" s="319">
        <v>10.17</v>
      </c>
      <c r="F78" s="318">
        <v>104</v>
      </c>
      <c r="G78" s="318">
        <v>503</v>
      </c>
      <c r="H78" s="318">
        <v>0.3</v>
      </c>
      <c r="I78" s="320">
        <v>145.6</v>
      </c>
      <c r="J78" s="319">
        <v>19</v>
      </c>
      <c r="K78" s="319">
        <v>0.08</v>
      </c>
    </row>
    <row r="79" spans="1:11" x14ac:dyDescent="0.3">
      <c r="A79" s="379">
        <v>42340</v>
      </c>
      <c r="B79" s="380">
        <v>0.46128472222222222</v>
      </c>
      <c r="C79" s="319">
        <v>40.08</v>
      </c>
      <c r="D79" s="318">
        <v>0.25</v>
      </c>
      <c r="E79" s="319">
        <v>10.17</v>
      </c>
      <c r="F79" s="318">
        <v>104</v>
      </c>
      <c r="G79" s="318">
        <v>503</v>
      </c>
      <c r="H79" s="318">
        <v>0.3</v>
      </c>
      <c r="I79" s="320">
        <v>145.6</v>
      </c>
      <c r="J79" s="319">
        <v>19</v>
      </c>
      <c r="K79" s="319">
        <v>0.08</v>
      </c>
    </row>
    <row r="80" spans="1:11" x14ac:dyDescent="0.3">
      <c r="A80" s="379">
        <v>42340</v>
      </c>
      <c r="B80" s="380">
        <v>0.46129629629629632</v>
      </c>
      <c r="C80" s="319">
        <v>40.090000000000003</v>
      </c>
      <c r="D80" s="318">
        <v>0.25</v>
      </c>
      <c r="E80" s="319">
        <v>10.17</v>
      </c>
      <c r="F80" s="318">
        <v>104</v>
      </c>
      <c r="G80" s="318">
        <v>505</v>
      </c>
      <c r="H80" s="318">
        <v>0.3</v>
      </c>
      <c r="I80" s="320">
        <v>145.5</v>
      </c>
      <c r="J80" s="319">
        <v>18.989999999999998</v>
      </c>
      <c r="K80" s="319">
        <v>0.08</v>
      </c>
    </row>
    <row r="81" spans="1:11" x14ac:dyDescent="0.3">
      <c r="A81" s="379">
        <v>42340</v>
      </c>
      <c r="B81" s="380">
        <v>0.46130787037037035</v>
      </c>
      <c r="C81" s="319">
        <v>40.090000000000003</v>
      </c>
      <c r="D81" s="318">
        <v>0.25</v>
      </c>
      <c r="E81" s="319">
        <v>10.17</v>
      </c>
      <c r="F81" s="318">
        <v>104</v>
      </c>
      <c r="G81" s="318">
        <v>503</v>
      </c>
      <c r="H81" s="318">
        <v>0.3</v>
      </c>
      <c r="I81" s="320">
        <v>145.69999999999999</v>
      </c>
      <c r="J81" s="319">
        <v>19.02</v>
      </c>
      <c r="K81" s="319">
        <v>0.08</v>
      </c>
    </row>
    <row r="82" spans="1:11" x14ac:dyDescent="0.3">
      <c r="A82" s="379">
        <v>42340</v>
      </c>
      <c r="B82" s="380">
        <v>0.46131944444444445</v>
      </c>
      <c r="C82" s="319">
        <v>40.090000000000003</v>
      </c>
      <c r="D82" s="318">
        <v>0.25</v>
      </c>
      <c r="E82" s="319">
        <v>10.17</v>
      </c>
      <c r="F82" s="318">
        <v>104</v>
      </c>
      <c r="G82" s="318">
        <v>503</v>
      </c>
      <c r="H82" s="318">
        <v>0.3</v>
      </c>
      <c r="I82" s="320">
        <v>145.69999999999999</v>
      </c>
      <c r="J82" s="319">
        <v>19.02</v>
      </c>
      <c r="K82" s="319">
        <v>0.08</v>
      </c>
    </row>
    <row r="83" spans="1:11" x14ac:dyDescent="0.3">
      <c r="A83" s="379">
        <v>42340</v>
      </c>
      <c r="B83" s="380">
        <v>0.46133101851851849</v>
      </c>
      <c r="C83" s="319">
        <v>40.1</v>
      </c>
      <c r="D83" s="318">
        <v>0.25</v>
      </c>
      <c r="E83" s="319">
        <v>10.18</v>
      </c>
      <c r="F83" s="318">
        <v>104</v>
      </c>
      <c r="G83" s="318">
        <v>503</v>
      </c>
      <c r="H83" s="318">
        <v>0.3</v>
      </c>
      <c r="I83" s="320">
        <v>145.6</v>
      </c>
      <c r="J83" s="319">
        <v>19.010000000000002</v>
      </c>
      <c r="K83" s="319">
        <v>0.08</v>
      </c>
    </row>
    <row r="84" spans="1:11" x14ac:dyDescent="0.3">
      <c r="A84" s="379">
        <v>42340</v>
      </c>
      <c r="B84" s="380">
        <v>0.46134259259259264</v>
      </c>
      <c r="C84" s="319">
        <v>40.1</v>
      </c>
      <c r="D84" s="318">
        <v>0.25</v>
      </c>
      <c r="E84" s="319">
        <v>10.18</v>
      </c>
      <c r="F84" s="318">
        <v>104</v>
      </c>
      <c r="G84" s="318">
        <v>503</v>
      </c>
      <c r="H84" s="318">
        <v>0.3</v>
      </c>
      <c r="I84" s="320">
        <v>145.6</v>
      </c>
      <c r="J84" s="319">
        <v>19.010000000000002</v>
      </c>
      <c r="K84" s="319">
        <v>0.08</v>
      </c>
    </row>
    <row r="85" spans="1:11" x14ac:dyDescent="0.3">
      <c r="A85" s="379">
        <v>42340</v>
      </c>
      <c r="B85" s="380">
        <v>0.46184027777777775</v>
      </c>
      <c r="C85" s="319">
        <v>44.97</v>
      </c>
      <c r="D85" s="318">
        <v>0.25</v>
      </c>
      <c r="E85" s="319">
        <v>10.199999999999999</v>
      </c>
      <c r="F85" s="318">
        <v>105</v>
      </c>
      <c r="G85" s="318">
        <v>503</v>
      </c>
      <c r="H85" s="318">
        <v>0.3</v>
      </c>
      <c r="I85" s="320">
        <v>145.69999999999999</v>
      </c>
      <c r="J85" s="319">
        <v>19.010000000000002</v>
      </c>
      <c r="K85" s="319">
        <v>0.09</v>
      </c>
    </row>
    <row r="86" spans="1:11" x14ac:dyDescent="0.3">
      <c r="A86" s="379">
        <v>42340</v>
      </c>
      <c r="B86" s="380">
        <v>0.4618518518518519</v>
      </c>
      <c r="C86" s="319">
        <v>44.97</v>
      </c>
      <c r="D86" s="318">
        <v>0.25</v>
      </c>
      <c r="E86" s="319">
        <v>10.199999999999999</v>
      </c>
      <c r="F86" s="318">
        <v>105</v>
      </c>
      <c r="G86" s="318">
        <v>503</v>
      </c>
      <c r="H86" s="318">
        <v>0.3</v>
      </c>
      <c r="I86" s="320">
        <v>145.69999999999999</v>
      </c>
      <c r="J86" s="319">
        <v>19.010000000000002</v>
      </c>
      <c r="K86" s="319">
        <v>0.09</v>
      </c>
    </row>
    <row r="87" spans="1:11" x14ac:dyDescent="0.3">
      <c r="A87" s="379">
        <v>42340</v>
      </c>
      <c r="B87" s="380">
        <v>0.46186342592592594</v>
      </c>
      <c r="C87" s="319">
        <v>44.97</v>
      </c>
      <c r="D87" s="318">
        <v>0.25</v>
      </c>
      <c r="E87" s="319">
        <v>10.199999999999999</v>
      </c>
      <c r="F87" s="318">
        <v>105</v>
      </c>
      <c r="G87" s="318">
        <v>505</v>
      </c>
      <c r="H87" s="318">
        <v>0.3</v>
      </c>
      <c r="I87" s="320">
        <v>145.69999999999999</v>
      </c>
      <c r="J87" s="319">
        <v>19.02</v>
      </c>
      <c r="K87" s="319">
        <v>0.09</v>
      </c>
    </row>
    <row r="88" spans="1:11" x14ac:dyDescent="0.3">
      <c r="A88" s="379">
        <v>42340</v>
      </c>
      <c r="B88" s="380">
        <v>0.46187500000000004</v>
      </c>
      <c r="C88" s="319">
        <v>44.98</v>
      </c>
      <c r="D88" s="318">
        <v>0.25</v>
      </c>
      <c r="E88" s="319">
        <v>10.199999999999999</v>
      </c>
      <c r="F88" s="318">
        <v>105</v>
      </c>
      <c r="G88" s="318">
        <v>503</v>
      </c>
      <c r="H88" s="318">
        <v>0.3</v>
      </c>
      <c r="I88" s="320">
        <v>145.80000000000001</v>
      </c>
      <c r="J88" s="319">
        <v>19.03</v>
      </c>
      <c r="K88" s="319">
        <v>0.09</v>
      </c>
    </row>
    <row r="89" spans="1:11" x14ac:dyDescent="0.3">
      <c r="A89" s="379">
        <v>42340</v>
      </c>
      <c r="B89" s="380">
        <v>0.46188657407407407</v>
      </c>
      <c r="C89" s="319">
        <v>44.98</v>
      </c>
      <c r="D89" s="318">
        <v>0.25</v>
      </c>
      <c r="E89" s="319">
        <v>10.199999999999999</v>
      </c>
      <c r="F89" s="318">
        <v>105</v>
      </c>
      <c r="G89" s="318">
        <v>503</v>
      </c>
      <c r="H89" s="318">
        <v>0.3</v>
      </c>
      <c r="I89" s="320">
        <v>145.80000000000001</v>
      </c>
      <c r="J89" s="319">
        <v>19.03</v>
      </c>
      <c r="K89" s="319">
        <v>0.09</v>
      </c>
    </row>
    <row r="90" spans="1:11" x14ac:dyDescent="0.3">
      <c r="A90" s="379">
        <v>42340</v>
      </c>
      <c r="B90" s="380">
        <v>0.46189814814814811</v>
      </c>
      <c r="C90" s="319">
        <v>44.98</v>
      </c>
      <c r="D90" s="318">
        <v>0.25</v>
      </c>
      <c r="E90" s="319">
        <v>10.199999999999999</v>
      </c>
      <c r="F90" s="318">
        <v>105</v>
      </c>
      <c r="G90" s="318">
        <v>503</v>
      </c>
      <c r="H90" s="318">
        <v>0.3</v>
      </c>
      <c r="I90" s="320">
        <v>145.69999999999999</v>
      </c>
      <c r="J90" s="319">
        <v>19.02</v>
      </c>
      <c r="K90" s="319">
        <v>0.09</v>
      </c>
    </row>
    <row r="91" spans="1:11" x14ac:dyDescent="0.3">
      <c r="A91" s="379">
        <v>42340</v>
      </c>
      <c r="B91" s="380">
        <v>0.46190972222222221</v>
      </c>
      <c r="C91" s="319">
        <v>44.98</v>
      </c>
      <c r="D91" s="318">
        <v>0.25</v>
      </c>
      <c r="E91" s="319">
        <v>10.199999999999999</v>
      </c>
      <c r="F91" s="318">
        <v>105</v>
      </c>
      <c r="G91" s="318">
        <v>503</v>
      </c>
      <c r="H91" s="318">
        <v>0.3</v>
      </c>
      <c r="I91" s="320">
        <v>145.69999999999999</v>
      </c>
      <c r="J91" s="319">
        <v>19.02</v>
      </c>
      <c r="K91" s="319">
        <v>0.09</v>
      </c>
    </row>
    <row r="92" spans="1:11" x14ac:dyDescent="0.3">
      <c r="A92" s="379">
        <v>42340</v>
      </c>
      <c r="B92" s="380">
        <v>0.46192129629629625</v>
      </c>
      <c r="C92" s="319">
        <v>44.98</v>
      </c>
      <c r="D92" s="318">
        <v>0.25</v>
      </c>
      <c r="E92" s="319">
        <v>10.199999999999999</v>
      </c>
      <c r="F92" s="318">
        <v>105</v>
      </c>
      <c r="G92" s="318">
        <v>503</v>
      </c>
      <c r="H92" s="318">
        <v>0.3</v>
      </c>
      <c r="I92" s="320">
        <v>145.80000000000001</v>
      </c>
      <c r="J92" s="319">
        <v>19.03</v>
      </c>
      <c r="K92" s="319">
        <v>0.09</v>
      </c>
    </row>
    <row r="93" spans="1:11" x14ac:dyDescent="0.3">
      <c r="A93" s="379">
        <v>42340</v>
      </c>
      <c r="B93" s="380">
        <v>0.4619328703703704</v>
      </c>
      <c r="C93" s="319">
        <v>44.98</v>
      </c>
      <c r="D93" s="318">
        <v>0.25</v>
      </c>
      <c r="E93" s="319">
        <v>10.199999999999999</v>
      </c>
      <c r="F93" s="318">
        <v>105</v>
      </c>
      <c r="G93" s="318">
        <v>503</v>
      </c>
      <c r="H93" s="318">
        <v>0.3</v>
      </c>
      <c r="I93" s="320">
        <v>145.80000000000001</v>
      </c>
      <c r="J93" s="319">
        <v>19.03</v>
      </c>
      <c r="K93" s="319">
        <v>0.09</v>
      </c>
    </row>
    <row r="94" spans="1:11" x14ac:dyDescent="0.3">
      <c r="A94" s="379">
        <v>42340</v>
      </c>
      <c r="B94" s="380">
        <v>0.46194444444444444</v>
      </c>
      <c r="C94" s="319">
        <v>44.98</v>
      </c>
      <c r="D94" s="318">
        <v>0.25</v>
      </c>
      <c r="E94" s="319">
        <v>10.199999999999999</v>
      </c>
      <c r="F94" s="318">
        <v>105</v>
      </c>
      <c r="G94" s="318">
        <v>506</v>
      </c>
      <c r="H94" s="318">
        <v>0.3</v>
      </c>
      <c r="I94" s="320">
        <v>145.6</v>
      </c>
      <c r="J94" s="319">
        <v>19.010000000000002</v>
      </c>
      <c r="K94" s="319">
        <v>0.09</v>
      </c>
    </row>
    <row r="95" spans="1:11" x14ac:dyDescent="0.3">
      <c r="A95" s="379">
        <v>42340</v>
      </c>
      <c r="B95" s="380">
        <v>0.46247685185185183</v>
      </c>
      <c r="C95" s="319">
        <v>50.16</v>
      </c>
      <c r="D95" s="318">
        <v>0.26</v>
      </c>
      <c r="E95" s="319">
        <v>10.210000000000001</v>
      </c>
      <c r="F95" s="318">
        <v>105</v>
      </c>
      <c r="G95" s="318">
        <v>503</v>
      </c>
      <c r="H95" s="318">
        <v>0.3</v>
      </c>
      <c r="I95" s="320">
        <v>145.30000000000001</v>
      </c>
      <c r="J95" s="319">
        <v>18.96</v>
      </c>
      <c r="K95" s="319">
        <v>0.09</v>
      </c>
    </row>
    <row r="96" spans="1:11" x14ac:dyDescent="0.3">
      <c r="A96" s="379">
        <v>42340</v>
      </c>
      <c r="B96" s="380">
        <v>0.46248842592592593</v>
      </c>
      <c r="C96" s="319">
        <v>50.16</v>
      </c>
      <c r="D96" s="318">
        <v>0.26</v>
      </c>
      <c r="E96" s="319">
        <v>10.210000000000001</v>
      </c>
      <c r="F96" s="318">
        <v>105</v>
      </c>
      <c r="G96" s="318">
        <v>503</v>
      </c>
      <c r="H96" s="318">
        <v>0.3</v>
      </c>
      <c r="I96" s="320">
        <v>145.30000000000001</v>
      </c>
      <c r="J96" s="319">
        <v>18.96</v>
      </c>
      <c r="K96" s="319">
        <v>0.09</v>
      </c>
    </row>
    <row r="97" spans="1:11" x14ac:dyDescent="0.3">
      <c r="A97" s="379">
        <v>42340</v>
      </c>
      <c r="B97" s="380">
        <v>0.46249999999999997</v>
      </c>
      <c r="C97" s="319">
        <v>50.16</v>
      </c>
      <c r="D97" s="318">
        <v>0.26</v>
      </c>
      <c r="E97" s="319">
        <v>10.210000000000001</v>
      </c>
      <c r="F97" s="318">
        <v>105</v>
      </c>
      <c r="G97" s="318">
        <v>503</v>
      </c>
      <c r="H97" s="318">
        <v>0.3</v>
      </c>
      <c r="I97" s="320">
        <v>145.30000000000001</v>
      </c>
      <c r="J97" s="319">
        <v>18.96</v>
      </c>
      <c r="K97" s="319">
        <v>0.09</v>
      </c>
    </row>
    <row r="98" spans="1:11" x14ac:dyDescent="0.3">
      <c r="A98" s="379">
        <v>42340</v>
      </c>
      <c r="B98" s="380">
        <v>0.46251157407407412</v>
      </c>
      <c r="C98" s="319">
        <v>50.16</v>
      </c>
      <c r="D98" s="318">
        <v>0.26</v>
      </c>
      <c r="E98" s="319">
        <v>10.210000000000001</v>
      </c>
      <c r="F98" s="318">
        <v>105</v>
      </c>
      <c r="G98" s="318">
        <v>506</v>
      </c>
      <c r="H98" s="318">
        <v>0.3</v>
      </c>
      <c r="I98" s="320">
        <v>145.30000000000001</v>
      </c>
      <c r="J98" s="319">
        <v>18.97</v>
      </c>
      <c r="K98" s="319">
        <v>0.09</v>
      </c>
    </row>
    <row r="99" spans="1:11" x14ac:dyDescent="0.3">
      <c r="A99" s="379">
        <v>42340</v>
      </c>
      <c r="B99" s="380">
        <v>0.46252314814814816</v>
      </c>
      <c r="C99" s="319">
        <v>50.17</v>
      </c>
      <c r="D99" s="318">
        <v>0.26</v>
      </c>
      <c r="E99" s="319">
        <v>10.210000000000001</v>
      </c>
      <c r="F99" s="318">
        <v>105</v>
      </c>
      <c r="G99" s="318">
        <v>503</v>
      </c>
      <c r="H99" s="318">
        <v>0.3</v>
      </c>
      <c r="I99" s="320">
        <v>145.4</v>
      </c>
      <c r="J99" s="319">
        <v>18.98</v>
      </c>
      <c r="K99" s="319">
        <v>0.09</v>
      </c>
    </row>
    <row r="100" spans="1:11" x14ac:dyDescent="0.3">
      <c r="A100" s="379">
        <v>42340</v>
      </c>
      <c r="B100" s="380">
        <v>0.46253472222222225</v>
      </c>
      <c r="C100" s="319">
        <v>50.17</v>
      </c>
      <c r="D100" s="318">
        <v>0.26</v>
      </c>
      <c r="E100" s="319">
        <v>10.210000000000001</v>
      </c>
      <c r="F100" s="318">
        <v>105</v>
      </c>
      <c r="G100" s="318">
        <v>503</v>
      </c>
      <c r="H100" s="318">
        <v>0.3</v>
      </c>
      <c r="I100" s="320">
        <v>145.4</v>
      </c>
      <c r="J100" s="319">
        <v>18.98</v>
      </c>
      <c r="K100" s="319">
        <v>0.09</v>
      </c>
    </row>
    <row r="101" spans="1:11" x14ac:dyDescent="0.3">
      <c r="A101" s="379">
        <v>42340</v>
      </c>
      <c r="B101" s="380">
        <v>0.46254629629629629</v>
      </c>
      <c r="C101" s="319">
        <v>50.17</v>
      </c>
      <c r="D101" s="318">
        <v>0.25</v>
      </c>
      <c r="E101" s="319">
        <v>10.220000000000001</v>
      </c>
      <c r="F101" s="318">
        <v>105</v>
      </c>
      <c r="G101" s="318">
        <v>503</v>
      </c>
      <c r="H101" s="318">
        <v>0.3</v>
      </c>
      <c r="I101" s="320">
        <v>145.5</v>
      </c>
      <c r="J101" s="319">
        <v>18.989999999999998</v>
      </c>
      <c r="K101" s="319">
        <v>0.09</v>
      </c>
    </row>
    <row r="102" spans="1:11" x14ac:dyDescent="0.3">
      <c r="A102" s="379">
        <v>42340</v>
      </c>
      <c r="B102" s="380">
        <v>0.46255787037037038</v>
      </c>
      <c r="C102" s="319">
        <v>50.17</v>
      </c>
      <c r="D102" s="318">
        <v>0.25</v>
      </c>
      <c r="E102" s="319">
        <v>10.220000000000001</v>
      </c>
      <c r="F102" s="318">
        <v>105</v>
      </c>
      <c r="G102" s="318">
        <v>503</v>
      </c>
      <c r="H102" s="318">
        <v>0.3</v>
      </c>
      <c r="I102" s="320">
        <v>145.5</v>
      </c>
      <c r="J102" s="319">
        <v>18.989999999999998</v>
      </c>
      <c r="K102" s="319">
        <v>0.09</v>
      </c>
    </row>
    <row r="103" spans="1:11" x14ac:dyDescent="0.3">
      <c r="A103" s="379">
        <v>42340</v>
      </c>
      <c r="B103" s="380">
        <v>0.46256944444444442</v>
      </c>
      <c r="C103" s="319">
        <v>50.17</v>
      </c>
      <c r="D103" s="318">
        <v>0.25</v>
      </c>
      <c r="E103" s="319">
        <v>10.220000000000001</v>
      </c>
      <c r="F103" s="318">
        <v>105</v>
      </c>
      <c r="G103" s="318">
        <v>503</v>
      </c>
      <c r="H103" s="318">
        <v>0.3</v>
      </c>
      <c r="I103" s="320">
        <v>145.4</v>
      </c>
      <c r="J103" s="319">
        <v>18.98</v>
      </c>
      <c r="K103" s="319">
        <v>0.09</v>
      </c>
    </row>
    <row r="104" spans="1:11" x14ac:dyDescent="0.3">
      <c r="A104" s="379">
        <v>42340</v>
      </c>
      <c r="B104" s="380">
        <v>0.46258101851851857</v>
      </c>
      <c r="C104" s="319">
        <v>50.17</v>
      </c>
      <c r="D104" s="318">
        <v>0.25</v>
      </c>
      <c r="E104" s="319">
        <v>10.220000000000001</v>
      </c>
      <c r="F104" s="318">
        <v>105</v>
      </c>
      <c r="G104" s="318">
        <v>503</v>
      </c>
      <c r="H104" s="318">
        <v>0.3</v>
      </c>
      <c r="I104" s="320">
        <v>145.4</v>
      </c>
      <c r="J104" s="319">
        <v>18.98</v>
      </c>
      <c r="K104" s="319">
        <v>0.09</v>
      </c>
    </row>
    <row r="105" spans="1:11" x14ac:dyDescent="0.3">
      <c r="A105" s="379">
        <v>42340</v>
      </c>
      <c r="B105" s="380">
        <v>0.46326388888888892</v>
      </c>
      <c r="C105" s="319">
        <v>55.02</v>
      </c>
      <c r="D105" s="318">
        <v>0.26</v>
      </c>
      <c r="E105" s="319">
        <v>10.220000000000001</v>
      </c>
      <c r="F105" s="318">
        <v>106</v>
      </c>
      <c r="G105" s="318">
        <v>503</v>
      </c>
      <c r="H105" s="318">
        <v>0.3</v>
      </c>
      <c r="I105" s="320">
        <v>145.69999999999999</v>
      </c>
      <c r="J105" s="319">
        <v>19.02</v>
      </c>
      <c r="K105" s="319">
        <v>0.09</v>
      </c>
    </row>
    <row r="106" spans="1:11" x14ac:dyDescent="0.3">
      <c r="A106" s="379">
        <v>42340</v>
      </c>
      <c r="B106" s="380">
        <v>0.46327546296296296</v>
      </c>
      <c r="C106" s="319">
        <v>55.03</v>
      </c>
      <c r="D106" s="318">
        <v>0.26</v>
      </c>
      <c r="E106" s="319">
        <v>10.220000000000001</v>
      </c>
      <c r="F106" s="318">
        <v>106</v>
      </c>
      <c r="G106" s="318">
        <v>503</v>
      </c>
      <c r="H106" s="318">
        <v>0.3</v>
      </c>
      <c r="I106" s="320">
        <v>145.5</v>
      </c>
      <c r="J106" s="319">
        <v>18.989999999999998</v>
      </c>
      <c r="K106" s="319">
        <v>0.09</v>
      </c>
    </row>
    <row r="107" spans="1:11" x14ac:dyDescent="0.3">
      <c r="A107" s="379">
        <v>42340</v>
      </c>
      <c r="B107" s="380">
        <v>0.46328703703703705</v>
      </c>
      <c r="C107" s="319">
        <v>55.03</v>
      </c>
      <c r="D107" s="318">
        <v>0.26</v>
      </c>
      <c r="E107" s="319">
        <v>10.220000000000001</v>
      </c>
      <c r="F107" s="318">
        <v>106</v>
      </c>
      <c r="G107" s="318">
        <v>503</v>
      </c>
      <c r="H107" s="318">
        <v>0.3</v>
      </c>
      <c r="I107" s="320">
        <v>145.5</v>
      </c>
      <c r="J107" s="319">
        <v>18.989999999999998</v>
      </c>
      <c r="K107" s="319">
        <v>0.09</v>
      </c>
    </row>
    <row r="108" spans="1:11" x14ac:dyDescent="0.3">
      <c r="A108" s="379">
        <v>42340</v>
      </c>
      <c r="B108" s="380">
        <v>0.46329861111111109</v>
      </c>
      <c r="C108" s="319">
        <v>55.03</v>
      </c>
      <c r="D108" s="318">
        <v>0.26</v>
      </c>
      <c r="E108" s="319">
        <v>10.220000000000001</v>
      </c>
      <c r="F108" s="318">
        <v>106</v>
      </c>
      <c r="G108" s="318">
        <v>503</v>
      </c>
      <c r="H108" s="318">
        <v>0.3</v>
      </c>
      <c r="I108" s="320">
        <v>145.6</v>
      </c>
      <c r="J108" s="319">
        <v>19.010000000000002</v>
      </c>
      <c r="K108" s="319">
        <v>0.09</v>
      </c>
    </row>
    <row r="109" spans="1:11" x14ac:dyDescent="0.3">
      <c r="A109" s="379">
        <v>42340</v>
      </c>
      <c r="B109" s="380">
        <v>0.46331018518518513</v>
      </c>
      <c r="C109" s="319">
        <v>55.03</v>
      </c>
      <c r="D109" s="318">
        <v>0.26</v>
      </c>
      <c r="E109" s="319">
        <v>10.220000000000001</v>
      </c>
      <c r="F109" s="318">
        <v>106</v>
      </c>
      <c r="G109" s="318">
        <v>503</v>
      </c>
      <c r="H109" s="318">
        <v>0.3</v>
      </c>
      <c r="I109" s="320">
        <v>145.6</v>
      </c>
      <c r="J109" s="319">
        <v>19.010000000000002</v>
      </c>
      <c r="K109" s="319">
        <v>0.09</v>
      </c>
    </row>
    <row r="110" spans="1:11" x14ac:dyDescent="0.3">
      <c r="A110" s="379">
        <v>42340</v>
      </c>
      <c r="B110" s="380">
        <v>0.46332175925925928</v>
      </c>
      <c r="C110" s="319">
        <v>55.02</v>
      </c>
      <c r="D110" s="318">
        <v>0.26</v>
      </c>
      <c r="E110" s="319">
        <v>10.23</v>
      </c>
      <c r="F110" s="318">
        <v>106</v>
      </c>
      <c r="G110" s="318">
        <v>506</v>
      </c>
      <c r="H110" s="318">
        <v>0.3</v>
      </c>
      <c r="I110" s="320">
        <v>145.6</v>
      </c>
      <c r="J110" s="319">
        <v>19</v>
      </c>
      <c r="K110" s="319">
        <v>0.09</v>
      </c>
    </row>
    <row r="111" spans="1:11" x14ac:dyDescent="0.3">
      <c r="A111" s="379">
        <v>42340</v>
      </c>
      <c r="B111" s="380">
        <v>0.46333333333333332</v>
      </c>
      <c r="C111" s="319">
        <v>55.03</v>
      </c>
      <c r="D111" s="318">
        <v>0.26</v>
      </c>
      <c r="E111" s="319">
        <v>10.23</v>
      </c>
      <c r="F111" s="318">
        <v>106</v>
      </c>
      <c r="G111" s="318">
        <v>503</v>
      </c>
      <c r="H111" s="318">
        <v>0.3</v>
      </c>
      <c r="I111" s="320">
        <v>145.5</v>
      </c>
      <c r="J111" s="319">
        <v>18.989999999999998</v>
      </c>
      <c r="K111" s="319">
        <v>0.09</v>
      </c>
    </row>
    <row r="112" spans="1:11" x14ac:dyDescent="0.3">
      <c r="A112" s="379">
        <v>42340</v>
      </c>
      <c r="B112" s="380">
        <v>0.46334490740740741</v>
      </c>
      <c r="C112" s="319">
        <v>55.03</v>
      </c>
      <c r="D112" s="318">
        <v>0.26</v>
      </c>
      <c r="E112" s="319">
        <v>10.23</v>
      </c>
      <c r="F112" s="318">
        <v>106</v>
      </c>
      <c r="G112" s="318">
        <v>503</v>
      </c>
      <c r="H112" s="318">
        <v>0.3</v>
      </c>
      <c r="I112" s="320">
        <v>145.5</v>
      </c>
      <c r="J112" s="319">
        <v>18.989999999999998</v>
      </c>
      <c r="K112" s="319">
        <v>0.09</v>
      </c>
    </row>
    <row r="113" spans="1:11" x14ac:dyDescent="0.3">
      <c r="A113" s="379">
        <v>42340</v>
      </c>
      <c r="B113" s="380">
        <v>0.46335648148148145</v>
      </c>
      <c r="C113" s="319">
        <v>55.03</v>
      </c>
      <c r="D113" s="318">
        <v>0.26</v>
      </c>
      <c r="E113" s="319">
        <v>10.23</v>
      </c>
      <c r="F113" s="318">
        <v>106</v>
      </c>
      <c r="G113" s="318">
        <v>503</v>
      </c>
      <c r="H113" s="318">
        <v>0.3</v>
      </c>
      <c r="I113" s="320">
        <v>145.4</v>
      </c>
      <c r="J113" s="319">
        <v>18.97</v>
      </c>
      <c r="K113" s="319">
        <v>0.09</v>
      </c>
    </row>
    <row r="114" spans="1:11" x14ac:dyDescent="0.3">
      <c r="A114" s="379">
        <v>42340</v>
      </c>
      <c r="B114" s="380">
        <v>0.46336805555555555</v>
      </c>
      <c r="C114" s="319">
        <v>55.03</v>
      </c>
      <c r="D114" s="318">
        <v>0.26</v>
      </c>
      <c r="E114" s="319">
        <v>10.23</v>
      </c>
      <c r="F114" s="318">
        <v>106</v>
      </c>
      <c r="G114" s="318">
        <v>503</v>
      </c>
      <c r="H114" s="318">
        <v>0.3</v>
      </c>
      <c r="I114" s="320">
        <v>145.4</v>
      </c>
      <c r="J114" s="319">
        <v>18.97</v>
      </c>
      <c r="K114" s="319">
        <v>0.09</v>
      </c>
    </row>
    <row r="115" spans="1:11" x14ac:dyDescent="0.3">
      <c r="A115" s="379">
        <v>42340</v>
      </c>
      <c r="B115" s="380">
        <v>0.4640393518518518</v>
      </c>
      <c r="C115" s="319">
        <v>60.08</v>
      </c>
      <c r="D115" s="318">
        <v>0.26</v>
      </c>
      <c r="E115" s="319">
        <v>10.25</v>
      </c>
      <c r="F115" s="318">
        <v>107</v>
      </c>
      <c r="G115" s="318">
        <v>503</v>
      </c>
      <c r="H115" s="318">
        <v>0.3</v>
      </c>
      <c r="I115" s="320">
        <v>145.30000000000001</v>
      </c>
      <c r="J115" s="319">
        <v>18.96</v>
      </c>
      <c r="K115" s="319">
        <v>0.09</v>
      </c>
    </row>
    <row r="116" spans="1:11" x14ac:dyDescent="0.3">
      <c r="A116" s="379">
        <v>42340</v>
      </c>
      <c r="B116" s="380">
        <v>0.46405092592592595</v>
      </c>
      <c r="C116" s="319">
        <v>60.08</v>
      </c>
      <c r="D116" s="318">
        <v>0.26</v>
      </c>
      <c r="E116" s="319">
        <v>10.25</v>
      </c>
      <c r="F116" s="318">
        <v>107</v>
      </c>
      <c r="G116" s="318">
        <v>503</v>
      </c>
      <c r="H116" s="318">
        <v>0.3</v>
      </c>
      <c r="I116" s="320">
        <v>145.4</v>
      </c>
      <c r="J116" s="319">
        <v>18.97</v>
      </c>
      <c r="K116" s="319">
        <v>0.09</v>
      </c>
    </row>
    <row r="117" spans="1:11" x14ac:dyDescent="0.3">
      <c r="A117" s="379">
        <v>42340</v>
      </c>
      <c r="B117" s="380">
        <v>0.46406249999999999</v>
      </c>
      <c r="C117" s="319">
        <v>60.08</v>
      </c>
      <c r="D117" s="318">
        <v>0.26</v>
      </c>
      <c r="E117" s="319">
        <v>10.25</v>
      </c>
      <c r="F117" s="318">
        <v>107</v>
      </c>
      <c r="G117" s="318">
        <v>503</v>
      </c>
      <c r="H117" s="318">
        <v>0.3</v>
      </c>
      <c r="I117" s="320">
        <v>145.30000000000001</v>
      </c>
      <c r="J117" s="319">
        <v>18.96</v>
      </c>
      <c r="K117" s="319">
        <v>0.09</v>
      </c>
    </row>
    <row r="118" spans="1:11" x14ac:dyDescent="0.3">
      <c r="A118" s="379">
        <v>42340</v>
      </c>
      <c r="B118" s="380">
        <v>0.46407407407407408</v>
      </c>
      <c r="C118" s="319">
        <v>60.08</v>
      </c>
      <c r="D118" s="318">
        <v>0.26</v>
      </c>
      <c r="E118" s="319">
        <v>10.25</v>
      </c>
      <c r="F118" s="318">
        <v>107</v>
      </c>
      <c r="G118" s="318">
        <v>503</v>
      </c>
      <c r="H118" s="318">
        <v>0.3</v>
      </c>
      <c r="I118" s="320">
        <v>145.30000000000001</v>
      </c>
      <c r="J118" s="319">
        <v>18.96</v>
      </c>
      <c r="K118" s="319">
        <v>0.09</v>
      </c>
    </row>
    <row r="119" spans="1:11" x14ac:dyDescent="0.3">
      <c r="A119" s="379">
        <v>42340</v>
      </c>
      <c r="B119" s="380">
        <v>0.46408564814814812</v>
      </c>
      <c r="C119" s="319">
        <v>60.09</v>
      </c>
      <c r="D119" s="318">
        <v>0.26</v>
      </c>
      <c r="E119" s="319">
        <v>10.25</v>
      </c>
      <c r="F119" s="318">
        <v>107</v>
      </c>
      <c r="G119" s="318">
        <v>503</v>
      </c>
      <c r="H119" s="318">
        <v>0.3</v>
      </c>
      <c r="I119" s="320">
        <v>145.19999999999999</v>
      </c>
      <c r="J119" s="319">
        <v>18.95</v>
      </c>
      <c r="K119" s="319">
        <v>0.09</v>
      </c>
    </row>
    <row r="120" spans="1:11" x14ac:dyDescent="0.3">
      <c r="A120" s="379">
        <v>42340</v>
      </c>
      <c r="B120" s="380">
        <v>0.46409722222222222</v>
      </c>
      <c r="C120" s="319">
        <v>60.09</v>
      </c>
      <c r="D120" s="318">
        <v>0.26</v>
      </c>
      <c r="E120" s="319">
        <v>10.25</v>
      </c>
      <c r="F120" s="318">
        <v>107</v>
      </c>
      <c r="G120" s="318">
        <v>503</v>
      </c>
      <c r="H120" s="318">
        <v>0.3</v>
      </c>
      <c r="I120" s="320">
        <v>145.19999999999999</v>
      </c>
      <c r="J120" s="319">
        <v>18.95</v>
      </c>
      <c r="K120" s="319">
        <v>0.09</v>
      </c>
    </row>
    <row r="121" spans="1:11" x14ac:dyDescent="0.3">
      <c r="A121" s="379">
        <v>42340</v>
      </c>
      <c r="B121" s="380">
        <v>0.46410879629629626</v>
      </c>
      <c r="C121" s="319">
        <v>60.09</v>
      </c>
      <c r="D121" s="318">
        <v>0.26</v>
      </c>
      <c r="E121" s="319">
        <v>10.25</v>
      </c>
      <c r="F121" s="318">
        <v>107</v>
      </c>
      <c r="G121" s="318">
        <v>503</v>
      </c>
      <c r="H121" s="318">
        <v>0.3</v>
      </c>
      <c r="I121" s="320">
        <v>145.30000000000001</v>
      </c>
      <c r="J121" s="319">
        <v>18.96</v>
      </c>
      <c r="K121" s="319">
        <v>0.09</v>
      </c>
    </row>
    <row r="122" spans="1:11" x14ac:dyDescent="0.3">
      <c r="A122" s="379">
        <v>42340</v>
      </c>
      <c r="B122" s="380">
        <v>0.46412037037037041</v>
      </c>
      <c r="C122" s="319">
        <v>60.09</v>
      </c>
      <c r="D122" s="318">
        <v>0.26</v>
      </c>
      <c r="E122" s="319">
        <v>10.25</v>
      </c>
      <c r="F122" s="318">
        <v>107</v>
      </c>
      <c r="G122" s="318">
        <v>503</v>
      </c>
      <c r="H122" s="318">
        <v>0.3</v>
      </c>
      <c r="I122" s="320">
        <v>145.30000000000001</v>
      </c>
      <c r="J122" s="319">
        <v>18.96</v>
      </c>
      <c r="K122" s="319">
        <v>0.09</v>
      </c>
    </row>
    <row r="123" spans="1:11" x14ac:dyDescent="0.3">
      <c r="A123" s="379">
        <v>42340</v>
      </c>
      <c r="B123" s="380">
        <v>0.46413194444444444</v>
      </c>
      <c r="C123" s="319">
        <v>60.09</v>
      </c>
      <c r="D123" s="318">
        <v>0.26</v>
      </c>
      <c r="E123" s="319">
        <v>10.25</v>
      </c>
      <c r="F123" s="318">
        <v>107</v>
      </c>
      <c r="G123" s="318">
        <v>505</v>
      </c>
      <c r="H123" s="318">
        <v>0.3</v>
      </c>
      <c r="I123" s="320">
        <v>145.30000000000001</v>
      </c>
      <c r="J123" s="319">
        <v>18.97</v>
      </c>
      <c r="K123" s="319">
        <v>0.09</v>
      </c>
    </row>
    <row r="124" spans="1:11" x14ac:dyDescent="0.3">
      <c r="A124" s="379">
        <v>42340</v>
      </c>
      <c r="B124" s="380">
        <v>0.46414351851851854</v>
      </c>
      <c r="C124" s="319">
        <v>60.1</v>
      </c>
      <c r="D124" s="318">
        <v>0.26</v>
      </c>
      <c r="E124" s="319">
        <v>10.25</v>
      </c>
      <c r="F124" s="318">
        <v>107</v>
      </c>
      <c r="G124" s="318">
        <v>503</v>
      </c>
      <c r="H124" s="318">
        <v>0.3</v>
      </c>
      <c r="I124" s="320">
        <v>145.30000000000001</v>
      </c>
      <c r="J124" s="319">
        <v>18.96</v>
      </c>
      <c r="K124" s="319">
        <v>0.09</v>
      </c>
    </row>
    <row r="125" spans="1:11" x14ac:dyDescent="0.3">
      <c r="A125" s="379">
        <v>42340</v>
      </c>
      <c r="B125" s="380">
        <v>0.46479166666666666</v>
      </c>
      <c r="C125" s="319">
        <v>65.010000000000005</v>
      </c>
      <c r="D125" s="318">
        <v>0.26</v>
      </c>
      <c r="E125" s="319">
        <v>10.26</v>
      </c>
      <c r="F125" s="318">
        <v>108</v>
      </c>
      <c r="G125" s="318">
        <v>503</v>
      </c>
      <c r="H125" s="318">
        <v>0.3</v>
      </c>
      <c r="I125" s="320">
        <v>145.4</v>
      </c>
      <c r="J125" s="319">
        <v>18.97</v>
      </c>
      <c r="K125" s="319">
        <v>0.09</v>
      </c>
    </row>
    <row r="126" spans="1:11" x14ac:dyDescent="0.3">
      <c r="A126" s="379">
        <v>42340</v>
      </c>
      <c r="B126" s="380">
        <v>0.46480324074074075</v>
      </c>
      <c r="C126" s="319">
        <v>65.010000000000005</v>
      </c>
      <c r="D126" s="318">
        <v>0.26</v>
      </c>
      <c r="E126" s="319">
        <v>10.26</v>
      </c>
      <c r="F126" s="318">
        <v>108</v>
      </c>
      <c r="G126" s="318">
        <v>503</v>
      </c>
      <c r="H126" s="318">
        <v>0.3</v>
      </c>
      <c r="I126" s="320">
        <v>145.4</v>
      </c>
      <c r="J126" s="319">
        <v>18.97</v>
      </c>
      <c r="K126" s="319">
        <v>0.09</v>
      </c>
    </row>
    <row r="127" spans="1:11" x14ac:dyDescent="0.3">
      <c r="A127" s="379">
        <v>42340</v>
      </c>
      <c r="B127" s="380">
        <v>0.46481481481481479</v>
      </c>
      <c r="C127" s="319">
        <v>65.02</v>
      </c>
      <c r="D127" s="318">
        <v>0.25</v>
      </c>
      <c r="E127" s="319">
        <v>10.26</v>
      </c>
      <c r="F127" s="318">
        <v>108</v>
      </c>
      <c r="G127" s="318">
        <v>503</v>
      </c>
      <c r="H127" s="318">
        <v>0.3</v>
      </c>
      <c r="I127" s="320">
        <v>145.5</v>
      </c>
      <c r="J127" s="319">
        <v>18.989999999999998</v>
      </c>
      <c r="K127" s="319">
        <v>0.09</v>
      </c>
    </row>
    <row r="128" spans="1:11" x14ac:dyDescent="0.3">
      <c r="A128" s="379">
        <v>42340</v>
      </c>
      <c r="B128" s="380">
        <v>0.46482638888888889</v>
      </c>
      <c r="C128" s="319">
        <v>65.02</v>
      </c>
      <c r="D128" s="318">
        <v>0.25</v>
      </c>
      <c r="E128" s="319">
        <v>10.26</v>
      </c>
      <c r="F128" s="318">
        <v>108</v>
      </c>
      <c r="G128" s="318">
        <v>503</v>
      </c>
      <c r="H128" s="318">
        <v>0.3</v>
      </c>
      <c r="I128" s="320">
        <v>145.5</v>
      </c>
      <c r="J128" s="319">
        <v>18.989999999999998</v>
      </c>
      <c r="K128" s="319">
        <v>0.09</v>
      </c>
    </row>
    <row r="129" spans="1:11" x14ac:dyDescent="0.3">
      <c r="A129" s="379">
        <v>42340</v>
      </c>
      <c r="B129" s="380">
        <v>0.46483796296296293</v>
      </c>
      <c r="C129" s="319">
        <v>65.02</v>
      </c>
      <c r="D129" s="318">
        <v>0.25</v>
      </c>
      <c r="E129" s="319">
        <v>10.26</v>
      </c>
      <c r="F129" s="318">
        <v>108</v>
      </c>
      <c r="G129" s="318">
        <v>503</v>
      </c>
      <c r="H129" s="318">
        <v>0.3</v>
      </c>
      <c r="I129" s="320">
        <v>145.5</v>
      </c>
      <c r="J129" s="319">
        <v>18.98</v>
      </c>
      <c r="K129" s="319">
        <v>0.09</v>
      </c>
    </row>
    <row r="130" spans="1:11" x14ac:dyDescent="0.3">
      <c r="A130" s="379">
        <v>42340</v>
      </c>
      <c r="B130" s="380">
        <v>0.46484953703703707</v>
      </c>
      <c r="C130" s="319">
        <v>65.02</v>
      </c>
      <c r="D130" s="318">
        <v>0.25</v>
      </c>
      <c r="E130" s="319">
        <v>10.26</v>
      </c>
      <c r="F130" s="318">
        <v>108</v>
      </c>
      <c r="G130" s="318">
        <v>503</v>
      </c>
      <c r="H130" s="318">
        <v>0.3</v>
      </c>
      <c r="I130" s="320">
        <v>145.5</v>
      </c>
      <c r="J130" s="319">
        <v>18.98</v>
      </c>
      <c r="K130" s="319">
        <v>0.09</v>
      </c>
    </row>
    <row r="131" spans="1:11" x14ac:dyDescent="0.3">
      <c r="A131" s="379">
        <v>42340</v>
      </c>
      <c r="B131" s="380">
        <v>0.46486111111111111</v>
      </c>
      <c r="C131" s="319">
        <v>65.02</v>
      </c>
      <c r="D131" s="318">
        <v>0.26</v>
      </c>
      <c r="E131" s="319">
        <v>10.26</v>
      </c>
      <c r="F131" s="318">
        <v>108</v>
      </c>
      <c r="G131" s="318">
        <v>506</v>
      </c>
      <c r="H131" s="318">
        <v>0.3</v>
      </c>
      <c r="I131" s="320">
        <v>145.4</v>
      </c>
      <c r="J131" s="319">
        <v>18.98</v>
      </c>
      <c r="K131" s="319">
        <v>0.09</v>
      </c>
    </row>
    <row r="132" spans="1:11" x14ac:dyDescent="0.3">
      <c r="A132" s="379">
        <v>42340</v>
      </c>
      <c r="B132" s="380">
        <v>0.46487268518518521</v>
      </c>
      <c r="C132" s="319">
        <v>65.02</v>
      </c>
      <c r="D132" s="318">
        <v>0.26</v>
      </c>
      <c r="E132" s="319">
        <v>10.26</v>
      </c>
      <c r="F132" s="318">
        <v>108</v>
      </c>
      <c r="G132" s="318">
        <v>503</v>
      </c>
      <c r="H132" s="318">
        <v>0.3</v>
      </c>
      <c r="I132" s="320">
        <v>145.4</v>
      </c>
      <c r="J132" s="319">
        <v>18.98</v>
      </c>
      <c r="K132" s="319">
        <v>0.09</v>
      </c>
    </row>
    <row r="133" spans="1:11" x14ac:dyDescent="0.3">
      <c r="A133" s="379">
        <v>42340</v>
      </c>
      <c r="B133" s="380">
        <v>0.46488425925925925</v>
      </c>
      <c r="C133" s="319">
        <v>65.02</v>
      </c>
      <c r="D133" s="318">
        <v>0.26</v>
      </c>
      <c r="E133" s="319">
        <v>10.26</v>
      </c>
      <c r="F133" s="318">
        <v>108</v>
      </c>
      <c r="G133" s="318">
        <v>503</v>
      </c>
      <c r="H133" s="318">
        <v>0.3</v>
      </c>
      <c r="I133" s="320">
        <v>145.4</v>
      </c>
      <c r="J133" s="319">
        <v>18.98</v>
      </c>
      <c r="K133" s="319">
        <v>0.09</v>
      </c>
    </row>
    <row r="134" spans="1:11" x14ac:dyDescent="0.3">
      <c r="A134" s="379">
        <v>42340</v>
      </c>
      <c r="B134" s="380">
        <v>0.46489583333333334</v>
      </c>
      <c r="C134" s="319">
        <v>65.02</v>
      </c>
      <c r="D134" s="318">
        <v>0.25</v>
      </c>
      <c r="E134" s="319">
        <v>10.26</v>
      </c>
      <c r="F134" s="318">
        <v>108</v>
      </c>
      <c r="G134" s="318">
        <v>503</v>
      </c>
      <c r="H134" s="318">
        <v>0.3</v>
      </c>
      <c r="I134" s="320">
        <v>145.30000000000001</v>
      </c>
      <c r="J134" s="319">
        <v>18.97</v>
      </c>
      <c r="K134" s="319">
        <v>0.09</v>
      </c>
    </row>
    <row r="135" spans="1:11" x14ac:dyDescent="0.3">
      <c r="A135" s="379">
        <v>42340</v>
      </c>
      <c r="B135" s="380">
        <v>0.46540509259259261</v>
      </c>
      <c r="C135" s="319">
        <v>70.05</v>
      </c>
      <c r="D135" s="318">
        <v>0.26</v>
      </c>
      <c r="E135" s="319">
        <v>10.26</v>
      </c>
      <c r="F135" s="318">
        <v>109</v>
      </c>
      <c r="G135" s="318">
        <v>503</v>
      </c>
      <c r="H135" s="318">
        <v>0.3</v>
      </c>
      <c r="I135" s="320">
        <v>145.1</v>
      </c>
      <c r="J135" s="319">
        <v>18.940000000000001</v>
      </c>
      <c r="K135" s="319">
        <v>0.09</v>
      </c>
    </row>
    <row r="136" spans="1:11" x14ac:dyDescent="0.3">
      <c r="A136" s="379">
        <v>42340</v>
      </c>
      <c r="B136" s="380">
        <v>0.46541666666666665</v>
      </c>
      <c r="C136" s="319">
        <v>70.05</v>
      </c>
      <c r="D136" s="318">
        <v>0.26</v>
      </c>
      <c r="E136" s="319">
        <v>10.26</v>
      </c>
      <c r="F136" s="318">
        <v>109</v>
      </c>
      <c r="G136" s="318">
        <v>503</v>
      </c>
      <c r="H136" s="318">
        <v>0.3</v>
      </c>
      <c r="I136" s="320">
        <v>145.1</v>
      </c>
      <c r="J136" s="319">
        <v>18.940000000000001</v>
      </c>
      <c r="K136" s="319">
        <v>0.09</v>
      </c>
    </row>
    <row r="137" spans="1:11" x14ac:dyDescent="0.3">
      <c r="A137" s="379">
        <v>42340</v>
      </c>
      <c r="B137" s="380">
        <v>0.4654282407407408</v>
      </c>
      <c r="C137" s="319">
        <v>70.06</v>
      </c>
      <c r="D137" s="318">
        <v>0.26</v>
      </c>
      <c r="E137" s="319">
        <v>10.26</v>
      </c>
      <c r="F137" s="318">
        <v>109</v>
      </c>
      <c r="G137" s="318">
        <v>506</v>
      </c>
      <c r="H137" s="318">
        <v>0.3</v>
      </c>
      <c r="I137" s="320">
        <v>145.19999999999999</v>
      </c>
      <c r="J137" s="319">
        <v>18.95</v>
      </c>
      <c r="K137" s="319">
        <v>0.09</v>
      </c>
    </row>
    <row r="138" spans="1:11" x14ac:dyDescent="0.3">
      <c r="A138" s="379">
        <v>42340</v>
      </c>
      <c r="B138" s="380">
        <v>0.46543981481481483</v>
      </c>
      <c r="C138" s="319">
        <v>70.069999999999993</v>
      </c>
      <c r="D138" s="318">
        <v>0.26</v>
      </c>
      <c r="E138" s="319">
        <v>10.26</v>
      </c>
      <c r="F138" s="318">
        <v>109</v>
      </c>
      <c r="G138" s="318">
        <v>504</v>
      </c>
      <c r="H138" s="318">
        <v>0.3</v>
      </c>
      <c r="I138" s="320">
        <v>145.30000000000001</v>
      </c>
      <c r="J138" s="319">
        <v>18.96</v>
      </c>
      <c r="K138" s="319">
        <v>0.09</v>
      </c>
    </row>
    <row r="139" spans="1:11" x14ac:dyDescent="0.3">
      <c r="A139" s="379">
        <v>42340</v>
      </c>
      <c r="B139" s="380">
        <v>0.46545138888888887</v>
      </c>
      <c r="C139" s="319">
        <v>70.069999999999993</v>
      </c>
      <c r="D139" s="318">
        <v>0.26</v>
      </c>
      <c r="E139" s="319">
        <v>10.26</v>
      </c>
      <c r="F139" s="318">
        <v>109</v>
      </c>
      <c r="G139" s="318">
        <v>504</v>
      </c>
      <c r="H139" s="318">
        <v>0.3</v>
      </c>
      <c r="I139" s="320">
        <v>145.30000000000001</v>
      </c>
      <c r="J139" s="319">
        <v>18.96</v>
      </c>
      <c r="K139" s="319">
        <v>0.09</v>
      </c>
    </row>
    <row r="140" spans="1:11" x14ac:dyDescent="0.3">
      <c r="A140" s="379">
        <v>42340</v>
      </c>
      <c r="B140" s="380">
        <v>0.46546296296296297</v>
      </c>
      <c r="C140" s="319">
        <v>70.06</v>
      </c>
      <c r="D140" s="318">
        <v>0.26</v>
      </c>
      <c r="E140" s="319">
        <v>10.26</v>
      </c>
      <c r="F140" s="318">
        <v>109</v>
      </c>
      <c r="G140" s="318">
        <v>503</v>
      </c>
      <c r="H140" s="318">
        <v>0.3</v>
      </c>
      <c r="I140" s="320">
        <v>145.1</v>
      </c>
      <c r="J140" s="319">
        <v>18.940000000000001</v>
      </c>
      <c r="K140" s="319">
        <v>0.09</v>
      </c>
    </row>
    <row r="141" spans="1:11" x14ac:dyDescent="0.3">
      <c r="A141" s="379">
        <v>42340</v>
      </c>
      <c r="B141" s="380">
        <v>0.46547453703703701</v>
      </c>
      <c r="C141" s="319">
        <v>70.06</v>
      </c>
      <c r="D141" s="318">
        <v>0.26</v>
      </c>
      <c r="E141" s="319">
        <v>10.26</v>
      </c>
      <c r="F141" s="318">
        <v>109</v>
      </c>
      <c r="G141" s="318">
        <v>503</v>
      </c>
      <c r="H141" s="318">
        <v>0.3</v>
      </c>
      <c r="I141" s="320">
        <v>145.1</v>
      </c>
      <c r="J141" s="319">
        <v>18.940000000000001</v>
      </c>
      <c r="K141" s="319">
        <v>0.09</v>
      </c>
    </row>
    <row r="142" spans="1:11" x14ac:dyDescent="0.3">
      <c r="A142" s="379">
        <v>42340</v>
      </c>
      <c r="B142" s="380">
        <v>0.4654861111111111</v>
      </c>
      <c r="C142" s="319">
        <v>70.069999999999993</v>
      </c>
      <c r="D142" s="318">
        <v>0.25</v>
      </c>
      <c r="E142" s="319">
        <v>10.26</v>
      </c>
      <c r="F142" s="318">
        <v>109</v>
      </c>
      <c r="G142" s="318">
        <v>503</v>
      </c>
      <c r="H142" s="318">
        <v>0.3</v>
      </c>
      <c r="I142" s="320">
        <v>145.30000000000001</v>
      </c>
      <c r="J142" s="319">
        <v>18.96</v>
      </c>
      <c r="K142" s="319">
        <v>0.09</v>
      </c>
    </row>
    <row r="143" spans="1:11" x14ac:dyDescent="0.3">
      <c r="A143" s="379">
        <v>42340</v>
      </c>
      <c r="B143" s="380">
        <v>0.46549768518518514</v>
      </c>
      <c r="C143" s="319">
        <v>70.069999999999993</v>
      </c>
      <c r="D143" s="318">
        <v>0.25</v>
      </c>
      <c r="E143" s="319">
        <v>10.26</v>
      </c>
      <c r="F143" s="318">
        <v>109</v>
      </c>
      <c r="G143" s="318">
        <v>503</v>
      </c>
      <c r="H143" s="318">
        <v>0.3</v>
      </c>
      <c r="I143" s="320">
        <v>145.30000000000001</v>
      </c>
      <c r="J143" s="319">
        <v>18.96</v>
      </c>
      <c r="K143" s="319">
        <v>0.09</v>
      </c>
    </row>
    <row r="144" spans="1:11" x14ac:dyDescent="0.3">
      <c r="A144" s="379">
        <v>42340</v>
      </c>
      <c r="B144" s="380">
        <v>0.46550925925925929</v>
      </c>
      <c r="C144" s="319">
        <v>70.069999999999993</v>
      </c>
      <c r="D144" s="318">
        <v>0.25</v>
      </c>
      <c r="E144" s="319">
        <v>10.26</v>
      </c>
      <c r="F144" s="318">
        <v>109</v>
      </c>
      <c r="G144" s="318">
        <v>503</v>
      </c>
      <c r="H144" s="318">
        <v>0.3</v>
      </c>
      <c r="I144" s="320">
        <v>145.30000000000001</v>
      </c>
      <c r="J144" s="319">
        <v>18.97</v>
      </c>
      <c r="K144" s="319">
        <v>0.09</v>
      </c>
    </row>
    <row r="145" spans="1:11" x14ac:dyDescent="0.3">
      <c r="A145" s="379">
        <v>42340</v>
      </c>
      <c r="B145" s="380">
        <v>0.46629629629629626</v>
      </c>
      <c r="C145" s="319">
        <v>75.17</v>
      </c>
      <c r="D145" s="318">
        <v>0.25</v>
      </c>
      <c r="E145" s="319">
        <v>10.26</v>
      </c>
      <c r="F145" s="318">
        <v>110</v>
      </c>
      <c r="G145" s="318">
        <v>504</v>
      </c>
      <c r="H145" s="318">
        <v>0.3</v>
      </c>
      <c r="I145" s="320">
        <v>145.80000000000001</v>
      </c>
      <c r="J145" s="319">
        <v>19.03</v>
      </c>
      <c r="K145" s="319">
        <v>0.1</v>
      </c>
    </row>
    <row r="146" spans="1:11" x14ac:dyDescent="0.3">
      <c r="A146" s="379">
        <v>42340</v>
      </c>
      <c r="B146" s="380">
        <v>0.46630787037037041</v>
      </c>
      <c r="C146" s="319">
        <v>75.17</v>
      </c>
      <c r="D146" s="318">
        <v>0.25</v>
      </c>
      <c r="E146" s="319">
        <v>10.26</v>
      </c>
      <c r="F146" s="318">
        <v>110</v>
      </c>
      <c r="G146" s="318">
        <v>504</v>
      </c>
      <c r="H146" s="318">
        <v>0.3</v>
      </c>
      <c r="I146" s="320">
        <v>145.80000000000001</v>
      </c>
      <c r="J146" s="319">
        <v>19.03</v>
      </c>
      <c r="K146" s="319">
        <v>0.1</v>
      </c>
    </row>
    <row r="147" spans="1:11" x14ac:dyDescent="0.3">
      <c r="A147" s="379">
        <v>42340</v>
      </c>
      <c r="B147" s="380">
        <v>0.46631944444444445</v>
      </c>
      <c r="C147" s="319">
        <v>75.150000000000006</v>
      </c>
      <c r="D147" s="318">
        <v>0.25</v>
      </c>
      <c r="E147" s="319">
        <v>10.26</v>
      </c>
      <c r="F147" s="318">
        <v>110</v>
      </c>
      <c r="G147" s="318">
        <v>506</v>
      </c>
      <c r="H147" s="318">
        <v>0.3</v>
      </c>
      <c r="I147" s="320">
        <v>145.80000000000001</v>
      </c>
      <c r="J147" s="319">
        <v>19.03</v>
      </c>
      <c r="K147" s="319">
        <v>0.1</v>
      </c>
    </row>
    <row r="148" spans="1:11" x14ac:dyDescent="0.3">
      <c r="A148" s="379">
        <v>42340</v>
      </c>
      <c r="B148" s="380">
        <v>0.46633101851851855</v>
      </c>
      <c r="C148" s="319">
        <v>75.150000000000006</v>
      </c>
      <c r="D148" s="318">
        <v>0.26</v>
      </c>
      <c r="E148" s="319">
        <v>10.26</v>
      </c>
      <c r="F148" s="318">
        <v>110</v>
      </c>
      <c r="G148" s="318">
        <v>503</v>
      </c>
      <c r="H148" s="318">
        <v>0.3</v>
      </c>
      <c r="I148" s="320">
        <v>145.6</v>
      </c>
      <c r="J148" s="319">
        <v>19</v>
      </c>
      <c r="K148" s="319">
        <v>0.1</v>
      </c>
    </row>
    <row r="149" spans="1:11" x14ac:dyDescent="0.3">
      <c r="A149" s="379">
        <v>42340</v>
      </c>
      <c r="B149" s="380">
        <v>0.46634259259259259</v>
      </c>
      <c r="C149" s="319">
        <v>75.150000000000006</v>
      </c>
      <c r="D149" s="318">
        <v>0.26</v>
      </c>
      <c r="E149" s="319">
        <v>10.26</v>
      </c>
      <c r="F149" s="318">
        <v>110</v>
      </c>
      <c r="G149" s="318">
        <v>503</v>
      </c>
      <c r="H149" s="318">
        <v>0.3</v>
      </c>
      <c r="I149" s="320">
        <v>145.6</v>
      </c>
      <c r="J149" s="319">
        <v>19</v>
      </c>
      <c r="K149" s="319">
        <v>0.1</v>
      </c>
    </row>
    <row r="150" spans="1:11" x14ac:dyDescent="0.3">
      <c r="A150" s="379">
        <v>42340</v>
      </c>
      <c r="B150" s="380">
        <v>0.46635416666666668</v>
      </c>
      <c r="C150" s="319">
        <v>75.150000000000006</v>
      </c>
      <c r="D150" s="318">
        <v>0.26</v>
      </c>
      <c r="E150" s="319">
        <v>10.26</v>
      </c>
      <c r="F150" s="318">
        <v>110</v>
      </c>
      <c r="G150" s="318">
        <v>503</v>
      </c>
      <c r="H150" s="318">
        <v>0.3</v>
      </c>
      <c r="I150" s="320">
        <v>145.5</v>
      </c>
      <c r="J150" s="319">
        <v>18.989999999999998</v>
      </c>
      <c r="K150" s="319">
        <v>0.1</v>
      </c>
    </row>
    <row r="151" spans="1:11" x14ac:dyDescent="0.3">
      <c r="A151" s="379">
        <v>42340</v>
      </c>
      <c r="B151" s="380">
        <v>0.46636574074074072</v>
      </c>
      <c r="C151" s="319">
        <v>75.150000000000006</v>
      </c>
      <c r="D151" s="318">
        <v>0.26</v>
      </c>
      <c r="E151" s="319">
        <v>10.26</v>
      </c>
      <c r="F151" s="318">
        <v>110</v>
      </c>
      <c r="G151" s="318">
        <v>503</v>
      </c>
      <c r="H151" s="318">
        <v>0.3</v>
      </c>
      <c r="I151" s="320">
        <v>145.5</v>
      </c>
      <c r="J151" s="319">
        <v>18.989999999999998</v>
      </c>
      <c r="K151" s="319">
        <v>0.1</v>
      </c>
    </row>
    <row r="152" spans="1:11" x14ac:dyDescent="0.3">
      <c r="A152" s="379">
        <v>42340</v>
      </c>
      <c r="B152" s="380">
        <v>0.46637731481481487</v>
      </c>
      <c r="C152" s="319">
        <v>75.16</v>
      </c>
      <c r="D152" s="318">
        <v>0.26</v>
      </c>
      <c r="E152" s="319">
        <v>10.26</v>
      </c>
      <c r="F152" s="318">
        <v>110</v>
      </c>
      <c r="G152" s="318">
        <v>503</v>
      </c>
      <c r="H152" s="318">
        <v>0.3</v>
      </c>
      <c r="I152" s="320">
        <v>145.19999999999999</v>
      </c>
      <c r="J152" s="319">
        <v>18.95</v>
      </c>
      <c r="K152" s="319">
        <v>0.1</v>
      </c>
    </row>
    <row r="153" spans="1:11" x14ac:dyDescent="0.3">
      <c r="A153" s="379">
        <v>42340</v>
      </c>
      <c r="B153" s="380">
        <v>0.46638888888888891</v>
      </c>
      <c r="C153" s="319">
        <v>75.16</v>
      </c>
      <c r="D153" s="318">
        <v>0.26</v>
      </c>
      <c r="E153" s="319">
        <v>10.26</v>
      </c>
      <c r="F153" s="318">
        <v>110</v>
      </c>
      <c r="G153" s="318">
        <v>503</v>
      </c>
      <c r="H153" s="318">
        <v>0.3</v>
      </c>
      <c r="I153" s="320">
        <v>145.19999999999999</v>
      </c>
      <c r="J153" s="319">
        <v>18.95</v>
      </c>
      <c r="K153" s="319">
        <v>0.1</v>
      </c>
    </row>
    <row r="154" spans="1:11" x14ac:dyDescent="0.3">
      <c r="A154" s="379">
        <v>42340</v>
      </c>
      <c r="B154" s="380">
        <v>0.46640046296296295</v>
      </c>
      <c r="C154" s="319">
        <v>75.150000000000006</v>
      </c>
      <c r="D154" s="318">
        <v>0.25</v>
      </c>
      <c r="E154" s="319">
        <v>10.26</v>
      </c>
      <c r="F154" s="318">
        <v>110</v>
      </c>
      <c r="G154" s="318">
        <v>506</v>
      </c>
      <c r="H154" s="318">
        <v>0.3</v>
      </c>
      <c r="I154" s="320">
        <v>145.19999999999999</v>
      </c>
      <c r="J154" s="319">
        <v>18.95</v>
      </c>
      <c r="K154" s="319">
        <v>0.1</v>
      </c>
    </row>
    <row r="155" spans="1:11" x14ac:dyDescent="0.3">
      <c r="A155" s="379">
        <v>42340</v>
      </c>
      <c r="B155" s="380">
        <v>0.4670023148148148</v>
      </c>
      <c r="C155" s="319">
        <v>79.959999999999994</v>
      </c>
      <c r="D155" s="318">
        <v>0.26</v>
      </c>
      <c r="E155" s="319">
        <v>10.27</v>
      </c>
      <c r="F155" s="318">
        <v>110</v>
      </c>
      <c r="G155" s="318">
        <v>503</v>
      </c>
      <c r="H155" s="318">
        <v>0.3</v>
      </c>
      <c r="I155" s="320">
        <v>145.6</v>
      </c>
      <c r="J155" s="319">
        <v>19</v>
      </c>
      <c r="K155" s="319">
        <v>0.1</v>
      </c>
    </row>
    <row r="156" spans="1:11" x14ac:dyDescent="0.3">
      <c r="A156" s="379">
        <v>42340</v>
      </c>
      <c r="B156" s="380">
        <v>0.4670138888888889</v>
      </c>
      <c r="C156" s="319">
        <v>79.959999999999994</v>
      </c>
      <c r="D156" s="318">
        <v>0.26</v>
      </c>
      <c r="E156" s="319">
        <v>10.27</v>
      </c>
      <c r="F156" s="318">
        <v>110</v>
      </c>
      <c r="G156" s="318">
        <v>503</v>
      </c>
      <c r="H156" s="318">
        <v>0.3</v>
      </c>
      <c r="I156" s="320">
        <v>145.6</v>
      </c>
      <c r="J156" s="319">
        <v>19</v>
      </c>
      <c r="K156" s="319">
        <v>0.1</v>
      </c>
    </row>
    <row r="157" spans="1:11" x14ac:dyDescent="0.3">
      <c r="A157" s="379">
        <v>42340</v>
      </c>
      <c r="B157" s="380">
        <v>0.46702546296296293</v>
      </c>
      <c r="C157" s="319">
        <v>79.959999999999994</v>
      </c>
      <c r="D157" s="318">
        <v>0.26</v>
      </c>
      <c r="E157" s="319">
        <v>10.26</v>
      </c>
      <c r="F157" s="318">
        <v>110</v>
      </c>
      <c r="G157" s="318">
        <v>503</v>
      </c>
      <c r="H157" s="318">
        <v>0.3</v>
      </c>
      <c r="I157" s="320">
        <v>145.6</v>
      </c>
      <c r="J157" s="319">
        <v>19</v>
      </c>
      <c r="K157" s="319">
        <v>0.1</v>
      </c>
    </row>
    <row r="158" spans="1:11" x14ac:dyDescent="0.3">
      <c r="A158" s="379">
        <v>42340</v>
      </c>
      <c r="B158" s="380">
        <v>0.46703703703703708</v>
      </c>
      <c r="C158" s="319">
        <v>79.959999999999994</v>
      </c>
      <c r="D158" s="318">
        <v>0.26</v>
      </c>
      <c r="E158" s="319">
        <v>10.26</v>
      </c>
      <c r="F158" s="318">
        <v>110</v>
      </c>
      <c r="G158" s="318">
        <v>503</v>
      </c>
      <c r="H158" s="318">
        <v>0.3</v>
      </c>
      <c r="I158" s="320">
        <v>145.6</v>
      </c>
      <c r="J158" s="319">
        <v>19</v>
      </c>
      <c r="K158" s="319">
        <v>0.1</v>
      </c>
    </row>
    <row r="159" spans="1:11" x14ac:dyDescent="0.3">
      <c r="A159" s="379">
        <v>42340</v>
      </c>
      <c r="B159" s="380">
        <v>0.46704861111111112</v>
      </c>
      <c r="C159" s="319">
        <v>79.959999999999994</v>
      </c>
      <c r="D159" s="318">
        <v>0.26</v>
      </c>
      <c r="E159" s="319">
        <v>10.26</v>
      </c>
      <c r="F159" s="318">
        <v>110</v>
      </c>
      <c r="G159" s="318">
        <v>506</v>
      </c>
      <c r="H159" s="318">
        <v>0.3</v>
      </c>
      <c r="I159" s="320">
        <v>145.4</v>
      </c>
      <c r="J159" s="319">
        <v>18.97</v>
      </c>
      <c r="K159" s="319">
        <v>0.1</v>
      </c>
    </row>
    <row r="160" spans="1:11" x14ac:dyDescent="0.3">
      <c r="A160" s="379">
        <v>42340</v>
      </c>
      <c r="B160" s="380">
        <v>0.46706018518518522</v>
      </c>
      <c r="C160" s="319">
        <v>79.97</v>
      </c>
      <c r="D160" s="318">
        <v>0.26</v>
      </c>
      <c r="E160" s="319">
        <v>10.26</v>
      </c>
      <c r="F160" s="318">
        <v>110</v>
      </c>
      <c r="G160" s="318">
        <v>503</v>
      </c>
      <c r="H160" s="318">
        <v>0.3</v>
      </c>
      <c r="I160" s="320">
        <v>145.5</v>
      </c>
      <c r="J160" s="319">
        <v>18.989999999999998</v>
      </c>
      <c r="K160" s="319">
        <v>0.1</v>
      </c>
    </row>
    <row r="161" spans="1:11" x14ac:dyDescent="0.3">
      <c r="A161" s="379">
        <v>42340</v>
      </c>
      <c r="B161" s="380">
        <v>0.46707175925925926</v>
      </c>
      <c r="C161" s="319">
        <v>79.97</v>
      </c>
      <c r="D161" s="318">
        <v>0.26</v>
      </c>
      <c r="E161" s="319">
        <v>10.26</v>
      </c>
      <c r="F161" s="318">
        <v>110</v>
      </c>
      <c r="G161" s="318">
        <v>503</v>
      </c>
      <c r="H161" s="318">
        <v>0.3</v>
      </c>
      <c r="I161" s="320">
        <v>145.5</v>
      </c>
      <c r="J161" s="319">
        <v>18.989999999999998</v>
      </c>
      <c r="K161" s="319">
        <v>0.1</v>
      </c>
    </row>
    <row r="162" spans="1:11" x14ac:dyDescent="0.3">
      <c r="A162" s="379">
        <v>42340</v>
      </c>
      <c r="B162" s="380">
        <v>0.46708333333333335</v>
      </c>
      <c r="C162" s="319">
        <v>79.97</v>
      </c>
      <c r="D162" s="318">
        <v>0.26</v>
      </c>
      <c r="E162" s="319">
        <v>10.26</v>
      </c>
      <c r="F162" s="318">
        <v>110</v>
      </c>
      <c r="G162" s="318">
        <v>503</v>
      </c>
      <c r="H162" s="318">
        <v>0.3</v>
      </c>
      <c r="I162" s="320">
        <v>145.4</v>
      </c>
      <c r="J162" s="319">
        <v>18.98</v>
      </c>
      <c r="K162" s="319">
        <v>0.11</v>
      </c>
    </row>
    <row r="163" spans="1:11" x14ac:dyDescent="0.3">
      <c r="A163" s="379">
        <v>42340</v>
      </c>
      <c r="B163" s="380">
        <v>0.46709490740740739</v>
      </c>
      <c r="C163" s="319">
        <v>79.97</v>
      </c>
      <c r="D163" s="318">
        <v>0.26</v>
      </c>
      <c r="E163" s="319">
        <v>10.26</v>
      </c>
      <c r="F163" s="318">
        <v>110</v>
      </c>
      <c r="G163" s="318">
        <v>503</v>
      </c>
      <c r="H163" s="318">
        <v>0.3</v>
      </c>
      <c r="I163" s="320">
        <v>145.4</v>
      </c>
      <c r="J163" s="319">
        <v>18.98</v>
      </c>
      <c r="K163" s="319">
        <v>0.11</v>
      </c>
    </row>
    <row r="164" spans="1:11" x14ac:dyDescent="0.3">
      <c r="A164" s="379">
        <v>42340</v>
      </c>
      <c r="B164" s="380">
        <v>0.46710648148148143</v>
      </c>
      <c r="C164" s="319">
        <v>79.959999999999994</v>
      </c>
      <c r="D164" s="318">
        <v>0.26</v>
      </c>
      <c r="E164" s="319">
        <v>10.26</v>
      </c>
      <c r="F164" s="318">
        <v>110</v>
      </c>
      <c r="G164" s="318">
        <v>504</v>
      </c>
      <c r="H164" s="318">
        <v>0.3</v>
      </c>
      <c r="I164" s="320">
        <v>145.30000000000001</v>
      </c>
      <c r="J164" s="319">
        <v>18.96</v>
      </c>
      <c r="K164" s="319">
        <v>0.11</v>
      </c>
    </row>
    <row r="165" spans="1:11" x14ac:dyDescent="0.3">
      <c r="A165" s="379">
        <v>42340</v>
      </c>
      <c r="B165" s="380">
        <v>0.46792824074074074</v>
      </c>
      <c r="C165" s="319">
        <v>85.07</v>
      </c>
      <c r="D165" s="318">
        <v>0.26</v>
      </c>
      <c r="E165" s="319">
        <v>10.26</v>
      </c>
      <c r="F165" s="318">
        <v>111</v>
      </c>
      <c r="G165" s="318">
        <v>503</v>
      </c>
      <c r="H165" s="318">
        <v>0.3</v>
      </c>
      <c r="I165" s="320">
        <v>145.69999999999999</v>
      </c>
      <c r="J165" s="319">
        <v>19.02</v>
      </c>
      <c r="K165" s="319">
        <v>0.1</v>
      </c>
    </row>
    <row r="166" spans="1:11" x14ac:dyDescent="0.3">
      <c r="A166" s="379">
        <v>42340</v>
      </c>
      <c r="B166" s="380">
        <v>0.46793981481481484</v>
      </c>
      <c r="C166" s="319">
        <v>85.07</v>
      </c>
      <c r="D166" s="318">
        <v>0.26</v>
      </c>
      <c r="E166" s="319">
        <v>10.26</v>
      </c>
      <c r="F166" s="318">
        <v>111</v>
      </c>
      <c r="G166" s="318">
        <v>506</v>
      </c>
      <c r="H166" s="318">
        <v>0.3</v>
      </c>
      <c r="I166" s="320">
        <v>145.69999999999999</v>
      </c>
      <c r="J166" s="319">
        <v>19.02</v>
      </c>
      <c r="K166" s="319">
        <v>0.1</v>
      </c>
    </row>
    <row r="167" spans="1:11" x14ac:dyDescent="0.3">
      <c r="A167" s="379">
        <v>42340</v>
      </c>
      <c r="B167" s="380">
        <v>0.46795138888888888</v>
      </c>
      <c r="C167" s="319">
        <v>85.07</v>
      </c>
      <c r="D167" s="318">
        <v>0.26</v>
      </c>
      <c r="E167" s="319">
        <v>10.26</v>
      </c>
      <c r="F167" s="318">
        <v>111</v>
      </c>
      <c r="G167" s="318">
        <v>503</v>
      </c>
      <c r="H167" s="318">
        <v>0.3</v>
      </c>
      <c r="I167" s="320">
        <v>145.80000000000001</v>
      </c>
      <c r="J167" s="319">
        <v>19.03</v>
      </c>
      <c r="K167" s="319">
        <v>0.1</v>
      </c>
    </row>
    <row r="168" spans="1:11" x14ac:dyDescent="0.3">
      <c r="A168" s="379">
        <v>42340</v>
      </c>
      <c r="B168" s="380">
        <v>0.46796296296296297</v>
      </c>
      <c r="C168" s="319">
        <v>85.07</v>
      </c>
      <c r="D168" s="318">
        <v>0.26</v>
      </c>
      <c r="E168" s="319">
        <v>10.26</v>
      </c>
      <c r="F168" s="318">
        <v>111</v>
      </c>
      <c r="G168" s="318">
        <v>503</v>
      </c>
      <c r="H168" s="318">
        <v>0.3</v>
      </c>
      <c r="I168" s="320">
        <v>145.80000000000001</v>
      </c>
      <c r="J168" s="319">
        <v>19.03</v>
      </c>
      <c r="K168" s="319">
        <v>0.1</v>
      </c>
    </row>
    <row r="169" spans="1:11" x14ac:dyDescent="0.3">
      <c r="A169" s="379">
        <v>42340</v>
      </c>
      <c r="B169" s="380">
        <v>0.46797453703703701</v>
      </c>
      <c r="C169" s="319">
        <v>85.08</v>
      </c>
      <c r="D169" s="318">
        <v>0.26</v>
      </c>
      <c r="E169" s="319">
        <v>10.27</v>
      </c>
      <c r="F169" s="318">
        <v>111</v>
      </c>
      <c r="G169" s="318">
        <v>503</v>
      </c>
      <c r="H169" s="318">
        <v>0.3</v>
      </c>
      <c r="I169" s="320">
        <v>145.9</v>
      </c>
      <c r="J169" s="319">
        <v>19.04</v>
      </c>
      <c r="K169" s="319">
        <v>0.1</v>
      </c>
    </row>
    <row r="170" spans="1:11" x14ac:dyDescent="0.3">
      <c r="A170" s="379">
        <v>42340</v>
      </c>
      <c r="B170" s="380">
        <v>0.46798611111111116</v>
      </c>
      <c r="C170" s="319">
        <v>85.08</v>
      </c>
      <c r="D170" s="318">
        <v>0.26</v>
      </c>
      <c r="E170" s="319">
        <v>10.27</v>
      </c>
      <c r="F170" s="318">
        <v>111</v>
      </c>
      <c r="G170" s="318">
        <v>503</v>
      </c>
      <c r="H170" s="318">
        <v>0.3</v>
      </c>
      <c r="I170" s="320">
        <v>145.9</v>
      </c>
      <c r="J170" s="319">
        <v>19.04</v>
      </c>
      <c r="K170" s="319">
        <v>0.1</v>
      </c>
    </row>
    <row r="171" spans="1:11" x14ac:dyDescent="0.3">
      <c r="A171" s="379">
        <v>42340</v>
      </c>
      <c r="B171" s="380">
        <v>0.4679976851851852</v>
      </c>
      <c r="C171" s="319">
        <v>85.08</v>
      </c>
      <c r="D171" s="318">
        <v>0.26</v>
      </c>
      <c r="E171" s="319">
        <v>10.26</v>
      </c>
      <c r="F171" s="318">
        <v>111</v>
      </c>
      <c r="G171" s="318">
        <v>503</v>
      </c>
      <c r="H171" s="318">
        <v>0.3</v>
      </c>
      <c r="I171" s="320">
        <v>145.69999999999999</v>
      </c>
      <c r="J171" s="319">
        <v>19.02</v>
      </c>
      <c r="K171" s="319">
        <v>0.1</v>
      </c>
    </row>
    <row r="172" spans="1:11" x14ac:dyDescent="0.3">
      <c r="A172" s="379">
        <v>42340</v>
      </c>
      <c r="B172" s="380">
        <v>0.46800925925925929</v>
      </c>
      <c r="C172" s="319">
        <v>85.08</v>
      </c>
      <c r="D172" s="318">
        <v>0.26</v>
      </c>
      <c r="E172" s="319">
        <v>10.26</v>
      </c>
      <c r="F172" s="318">
        <v>111</v>
      </c>
      <c r="G172" s="318">
        <v>503</v>
      </c>
      <c r="H172" s="318">
        <v>0.3</v>
      </c>
      <c r="I172" s="320">
        <v>145.69999999999999</v>
      </c>
      <c r="J172" s="319">
        <v>19.02</v>
      </c>
      <c r="K172" s="319">
        <v>0.1</v>
      </c>
    </row>
    <row r="173" spans="1:11" x14ac:dyDescent="0.3">
      <c r="A173" s="379">
        <v>42340</v>
      </c>
      <c r="B173" s="380">
        <v>0.46802083333333333</v>
      </c>
      <c r="C173" s="319">
        <v>85.08</v>
      </c>
      <c r="D173" s="318">
        <v>0.26</v>
      </c>
      <c r="E173" s="319">
        <v>10.26</v>
      </c>
      <c r="F173" s="318">
        <v>111</v>
      </c>
      <c r="G173" s="318">
        <v>506</v>
      </c>
      <c r="H173" s="318">
        <v>0.3</v>
      </c>
      <c r="I173" s="320">
        <v>145.69999999999999</v>
      </c>
      <c r="J173" s="319">
        <v>19.02</v>
      </c>
      <c r="K173" s="319">
        <v>0.1</v>
      </c>
    </row>
    <row r="174" spans="1:11" x14ac:dyDescent="0.3">
      <c r="A174" s="379">
        <v>42340</v>
      </c>
      <c r="B174" s="380">
        <v>0.46803240740740742</v>
      </c>
      <c r="C174" s="319">
        <v>85.09</v>
      </c>
      <c r="D174" s="318">
        <v>0.26</v>
      </c>
      <c r="E174" s="319">
        <v>10.26</v>
      </c>
      <c r="F174" s="318">
        <v>111</v>
      </c>
      <c r="G174" s="318">
        <v>503</v>
      </c>
      <c r="H174" s="318">
        <v>0.3</v>
      </c>
      <c r="I174" s="320">
        <v>145.69999999999999</v>
      </c>
      <c r="J174" s="319">
        <v>19.010000000000002</v>
      </c>
      <c r="K174" s="319">
        <v>0.09</v>
      </c>
    </row>
    <row r="175" spans="1:11" x14ac:dyDescent="0.3">
      <c r="A175" s="379">
        <v>42340</v>
      </c>
      <c r="B175" s="380">
        <v>0.46883101851851849</v>
      </c>
      <c r="C175" s="319">
        <v>90.05</v>
      </c>
      <c r="D175" s="318">
        <v>0.26</v>
      </c>
      <c r="E175" s="319">
        <v>10.27</v>
      </c>
      <c r="F175" s="318">
        <v>112</v>
      </c>
      <c r="G175" s="318">
        <v>503</v>
      </c>
      <c r="H175" s="318">
        <v>0.3</v>
      </c>
      <c r="I175" s="320">
        <v>145.6</v>
      </c>
      <c r="J175" s="319">
        <v>19</v>
      </c>
      <c r="K175" s="319">
        <v>0.11</v>
      </c>
    </row>
    <row r="176" spans="1:11" x14ac:dyDescent="0.3">
      <c r="A176" s="379">
        <v>42340</v>
      </c>
      <c r="B176" s="380">
        <v>0.46884259259259259</v>
      </c>
      <c r="C176" s="319">
        <v>90.05</v>
      </c>
      <c r="D176" s="318">
        <v>0.26</v>
      </c>
      <c r="E176" s="319">
        <v>10.27</v>
      </c>
      <c r="F176" s="318">
        <v>112</v>
      </c>
      <c r="G176" s="318">
        <v>504</v>
      </c>
      <c r="H176" s="318">
        <v>0.3</v>
      </c>
      <c r="I176" s="320">
        <v>145.69999999999999</v>
      </c>
      <c r="J176" s="319">
        <v>19.010000000000002</v>
      </c>
      <c r="K176" s="319">
        <v>0.11</v>
      </c>
    </row>
    <row r="177" spans="1:11" x14ac:dyDescent="0.3">
      <c r="A177" s="379">
        <v>42340</v>
      </c>
      <c r="B177" s="380">
        <v>0.46885416666666663</v>
      </c>
      <c r="C177" s="319">
        <v>90.05</v>
      </c>
      <c r="D177" s="318">
        <v>0.26</v>
      </c>
      <c r="E177" s="319">
        <v>10.27</v>
      </c>
      <c r="F177" s="318">
        <v>112</v>
      </c>
      <c r="G177" s="318">
        <v>504</v>
      </c>
      <c r="H177" s="318">
        <v>0.3</v>
      </c>
      <c r="I177" s="320">
        <v>145.69999999999999</v>
      </c>
      <c r="J177" s="319">
        <v>19.010000000000002</v>
      </c>
      <c r="K177" s="319">
        <v>0.11</v>
      </c>
    </row>
    <row r="178" spans="1:11" x14ac:dyDescent="0.3">
      <c r="A178" s="379">
        <v>42340</v>
      </c>
      <c r="B178" s="380">
        <v>0.46886574074074078</v>
      </c>
      <c r="C178" s="319">
        <v>90.06</v>
      </c>
      <c r="D178" s="318">
        <v>0.26</v>
      </c>
      <c r="E178" s="319">
        <v>10.27</v>
      </c>
      <c r="F178" s="318">
        <v>112</v>
      </c>
      <c r="G178" s="318">
        <v>503</v>
      </c>
      <c r="H178" s="318">
        <v>0.3</v>
      </c>
      <c r="I178" s="320">
        <v>145.5</v>
      </c>
      <c r="J178" s="319">
        <v>18.989999999999998</v>
      </c>
      <c r="K178" s="319">
        <v>0.11</v>
      </c>
    </row>
    <row r="179" spans="1:11" x14ac:dyDescent="0.3">
      <c r="A179" s="379">
        <v>42340</v>
      </c>
      <c r="B179" s="380">
        <v>0.46887731481481482</v>
      </c>
      <c r="C179" s="319">
        <v>90.06</v>
      </c>
      <c r="D179" s="318">
        <v>0.26</v>
      </c>
      <c r="E179" s="319">
        <v>10.27</v>
      </c>
      <c r="F179" s="318">
        <v>112</v>
      </c>
      <c r="G179" s="318">
        <v>503</v>
      </c>
      <c r="H179" s="318">
        <v>0.3</v>
      </c>
      <c r="I179" s="320">
        <v>145.5</v>
      </c>
      <c r="J179" s="319">
        <v>18.989999999999998</v>
      </c>
      <c r="K179" s="319">
        <v>0.11</v>
      </c>
    </row>
    <row r="180" spans="1:11" x14ac:dyDescent="0.3">
      <c r="A180" s="379">
        <v>42340</v>
      </c>
      <c r="B180" s="380">
        <v>0.46888888888888891</v>
      </c>
      <c r="C180" s="319">
        <v>90.06</v>
      </c>
      <c r="D180" s="318">
        <v>0.26</v>
      </c>
      <c r="E180" s="319">
        <v>10.26</v>
      </c>
      <c r="F180" s="318">
        <v>112</v>
      </c>
      <c r="G180" s="318">
        <v>503</v>
      </c>
      <c r="H180" s="318">
        <v>0.3</v>
      </c>
      <c r="I180" s="320">
        <v>145.4</v>
      </c>
      <c r="J180" s="319">
        <v>18.98</v>
      </c>
      <c r="K180" s="319">
        <v>0.11</v>
      </c>
    </row>
    <row r="181" spans="1:11" x14ac:dyDescent="0.3">
      <c r="A181" s="379">
        <v>42340</v>
      </c>
      <c r="B181" s="380">
        <v>0.46890046296296295</v>
      </c>
      <c r="C181" s="319">
        <v>90.06</v>
      </c>
      <c r="D181" s="318">
        <v>0.26</v>
      </c>
      <c r="E181" s="319">
        <v>10.26</v>
      </c>
      <c r="F181" s="318">
        <v>112</v>
      </c>
      <c r="G181" s="318">
        <v>503</v>
      </c>
      <c r="H181" s="318">
        <v>0.3</v>
      </c>
      <c r="I181" s="320">
        <v>145.4</v>
      </c>
      <c r="J181" s="319">
        <v>18.98</v>
      </c>
      <c r="K181" s="319">
        <v>0.11</v>
      </c>
    </row>
    <row r="182" spans="1:11" x14ac:dyDescent="0.3">
      <c r="A182" s="379">
        <v>42340</v>
      </c>
      <c r="B182" s="380">
        <v>0.46891203703703704</v>
      </c>
      <c r="C182" s="319">
        <v>90.07</v>
      </c>
      <c r="D182" s="318">
        <v>0.26</v>
      </c>
      <c r="E182" s="319">
        <v>10.27</v>
      </c>
      <c r="F182" s="318">
        <v>112</v>
      </c>
      <c r="G182" s="318">
        <v>506</v>
      </c>
      <c r="H182" s="318">
        <v>0.3</v>
      </c>
      <c r="I182" s="320">
        <v>145.30000000000001</v>
      </c>
      <c r="J182" s="319">
        <v>18.96</v>
      </c>
      <c r="K182" s="319">
        <v>0.11</v>
      </c>
    </row>
    <row r="183" spans="1:11" x14ac:dyDescent="0.3">
      <c r="A183" s="379">
        <v>42340</v>
      </c>
      <c r="B183" s="380">
        <v>0.46892361111111108</v>
      </c>
      <c r="C183" s="319">
        <v>90.05</v>
      </c>
      <c r="D183" s="318">
        <v>0.26</v>
      </c>
      <c r="E183" s="319">
        <v>10.27</v>
      </c>
      <c r="F183" s="318">
        <v>112</v>
      </c>
      <c r="G183" s="318">
        <v>503</v>
      </c>
      <c r="H183" s="318">
        <v>0.3</v>
      </c>
      <c r="I183" s="320">
        <v>145.4</v>
      </c>
      <c r="J183" s="319">
        <v>18.98</v>
      </c>
      <c r="K183" s="319">
        <v>0.11</v>
      </c>
    </row>
    <row r="184" spans="1:11" x14ac:dyDescent="0.3">
      <c r="A184" s="379">
        <v>42340</v>
      </c>
      <c r="B184" s="380">
        <v>0.46893518518518523</v>
      </c>
      <c r="C184" s="319">
        <v>90.05</v>
      </c>
      <c r="D184" s="318">
        <v>0.26</v>
      </c>
      <c r="E184" s="319">
        <v>10.27</v>
      </c>
      <c r="F184" s="318">
        <v>112</v>
      </c>
      <c r="G184" s="318">
        <v>503</v>
      </c>
      <c r="H184" s="318">
        <v>0.3</v>
      </c>
      <c r="I184" s="320">
        <v>145.4</v>
      </c>
      <c r="J184" s="319">
        <v>18.98</v>
      </c>
      <c r="K184" s="319">
        <v>0.11</v>
      </c>
    </row>
    <row r="185" spans="1:11" x14ac:dyDescent="0.3">
      <c r="A185" s="379">
        <v>42340</v>
      </c>
      <c r="B185" s="380">
        <v>0.46957175925925926</v>
      </c>
      <c r="C185" s="319">
        <v>95.05</v>
      </c>
      <c r="D185" s="318">
        <v>0.26</v>
      </c>
      <c r="E185" s="319">
        <v>10.27</v>
      </c>
      <c r="F185" s="318">
        <v>112</v>
      </c>
      <c r="G185" s="318">
        <v>503</v>
      </c>
      <c r="H185" s="318">
        <v>0.3</v>
      </c>
      <c r="I185" s="320">
        <v>145.30000000000001</v>
      </c>
      <c r="J185" s="319">
        <v>18.97</v>
      </c>
      <c r="K185" s="319">
        <v>0.1</v>
      </c>
    </row>
    <row r="186" spans="1:11" x14ac:dyDescent="0.3">
      <c r="A186" s="379">
        <v>42340</v>
      </c>
      <c r="B186" s="380">
        <v>0.4695833333333333</v>
      </c>
      <c r="C186" s="319">
        <v>95.05</v>
      </c>
      <c r="D186" s="318">
        <v>0.26</v>
      </c>
      <c r="E186" s="319">
        <v>10.27</v>
      </c>
      <c r="F186" s="318">
        <v>112</v>
      </c>
      <c r="G186" s="318">
        <v>503</v>
      </c>
      <c r="H186" s="318">
        <v>0.3</v>
      </c>
      <c r="I186" s="320">
        <v>145.30000000000001</v>
      </c>
      <c r="J186" s="319">
        <v>18.97</v>
      </c>
      <c r="K186" s="319">
        <v>0.1</v>
      </c>
    </row>
    <row r="187" spans="1:11" x14ac:dyDescent="0.3">
      <c r="A187" s="379">
        <v>42340</v>
      </c>
      <c r="B187" s="380">
        <v>0.46959490740740745</v>
      </c>
      <c r="C187" s="319">
        <v>95.06</v>
      </c>
      <c r="D187" s="318">
        <v>0.25</v>
      </c>
      <c r="E187" s="319">
        <v>10.27</v>
      </c>
      <c r="F187" s="318">
        <v>112</v>
      </c>
      <c r="G187" s="318">
        <v>503</v>
      </c>
      <c r="H187" s="318">
        <v>0.3</v>
      </c>
      <c r="I187" s="320">
        <v>145.4</v>
      </c>
      <c r="J187" s="319">
        <v>18.98</v>
      </c>
      <c r="K187" s="319">
        <v>0.11</v>
      </c>
    </row>
    <row r="188" spans="1:11" x14ac:dyDescent="0.3">
      <c r="A188" s="379">
        <v>42340</v>
      </c>
      <c r="B188" s="380">
        <v>0.46960648148148149</v>
      </c>
      <c r="C188" s="319">
        <v>95.06</v>
      </c>
      <c r="D188" s="318">
        <v>0.25</v>
      </c>
      <c r="E188" s="319">
        <v>10.27</v>
      </c>
      <c r="F188" s="318">
        <v>112</v>
      </c>
      <c r="G188" s="318">
        <v>503</v>
      </c>
      <c r="H188" s="318">
        <v>0.3</v>
      </c>
      <c r="I188" s="320">
        <v>145.4</v>
      </c>
      <c r="J188" s="319">
        <v>18.98</v>
      </c>
      <c r="K188" s="319">
        <v>0.11</v>
      </c>
    </row>
    <row r="189" spans="1:11" x14ac:dyDescent="0.3">
      <c r="A189" s="379">
        <v>42340</v>
      </c>
      <c r="B189" s="380">
        <v>0.46961805555555558</v>
      </c>
      <c r="C189" s="319">
        <v>95.06</v>
      </c>
      <c r="D189" s="318">
        <v>0.26</v>
      </c>
      <c r="E189" s="319">
        <v>10.27</v>
      </c>
      <c r="F189" s="318">
        <v>112</v>
      </c>
      <c r="G189" s="318">
        <v>503</v>
      </c>
      <c r="H189" s="318">
        <v>0.3</v>
      </c>
      <c r="I189" s="320">
        <v>145.4</v>
      </c>
      <c r="J189" s="319">
        <v>18.98</v>
      </c>
      <c r="K189" s="319">
        <v>0.11</v>
      </c>
    </row>
    <row r="190" spans="1:11" x14ac:dyDescent="0.3">
      <c r="A190" s="379">
        <v>42340</v>
      </c>
      <c r="B190" s="380">
        <v>0.46962962962962962</v>
      </c>
      <c r="C190" s="319">
        <v>95.06</v>
      </c>
      <c r="D190" s="318">
        <v>0.26</v>
      </c>
      <c r="E190" s="319">
        <v>10.27</v>
      </c>
      <c r="F190" s="318">
        <v>112</v>
      </c>
      <c r="G190" s="318">
        <v>503</v>
      </c>
      <c r="H190" s="318">
        <v>0.3</v>
      </c>
      <c r="I190" s="320">
        <v>145.4</v>
      </c>
      <c r="J190" s="319">
        <v>18.98</v>
      </c>
      <c r="K190" s="319">
        <v>0.11</v>
      </c>
    </row>
    <row r="191" spans="1:11" x14ac:dyDescent="0.3">
      <c r="A191" s="379">
        <v>42340</v>
      </c>
      <c r="B191" s="380">
        <v>0.46964120370370371</v>
      </c>
      <c r="C191" s="319">
        <v>95.06</v>
      </c>
      <c r="D191" s="318">
        <v>0.25</v>
      </c>
      <c r="E191" s="319">
        <v>10.27</v>
      </c>
      <c r="F191" s="318">
        <v>112</v>
      </c>
      <c r="G191" s="318">
        <v>504</v>
      </c>
      <c r="H191" s="318">
        <v>0.3</v>
      </c>
      <c r="I191" s="320">
        <v>145.6</v>
      </c>
      <c r="J191" s="319">
        <v>19</v>
      </c>
      <c r="K191" s="319">
        <v>0.11</v>
      </c>
    </row>
    <row r="192" spans="1:11" x14ac:dyDescent="0.3">
      <c r="A192" s="379">
        <v>42340</v>
      </c>
      <c r="B192" s="380">
        <v>0.46965277777777775</v>
      </c>
      <c r="C192" s="319">
        <v>95.05</v>
      </c>
      <c r="D192" s="318">
        <v>0.26</v>
      </c>
      <c r="E192" s="319">
        <v>10.27</v>
      </c>
      <c r="F192" s="318">
        <v>112</v>
      </c>
      <c r="G192" s="318">
        <v>504</v>
      </c>
      <c r="H192" s="318">
        <v>0.3</v>
      </c>
      <c r="I192" s="320">
        <v>145.69999999999999</v>
      </c>
      <c r="J192" s="319">
        <v>19.010000000000002</v>
      </c>
      <c r="K192" s="319">
        <v>0.11</v>
      </c>
    </row>
    <row r="193" spans="1:11" x14ac:dyDescent="0.3">
      <c r="A193" s="379">
        <v>42340</v>
      </c>
      <c r="B193" s="380">
        <v>0.4696643518518519</v>
      </c>
      <c r="C193" s="319">
        <v>95.05</v>
      </c>
      <c r="D193" s="318">
        <v>0.26</v>
      </c>
      <c r="E193" s="319">
        <v>10.27</v>
      </c>
      <c r="F193" s="318">
        <v>112</v>
      </c>
      <c r="G193" s="318">
        <v>504</v>
      </c>
      <c r="H193" s="318">
        <v>0.3</v>
      </c>
      <c r="I193" s="320">
        <v>145.69999999999999</v>
      </c>
      <c r="J193" s="319">
        <v>19.010000000000002</v>
      </c>
      <c r="K193" s="319">
        <v>0.11</v>
      </c>
    </row>
    <row r="194" spans="1:11" x14ac:dyDescent="0.3">
      <c r="A194" s="379">
        <v>42340</v>
      </c>
      <c r="B194" s="380">
        <v>0.46967592592592594</v>
      </c>
      <c r="C194" s="319">
        <v>95.06</v>
      </c>
      <c r="D194" s="318">
        <v>0.25</v>
      </c>
      <c r="E194" s="319">
        <v>10.27</v>
      </c>
      <c r="F194" s="318">
        <v>113</v>
      </c>
      <c r="G194" s="318">
        <v>503</v>
      </c>
      <c r="H194" s="318">
        <v>0.3</v>
      </c>
      <c r="I194" s="320">
        <v>145.6</v>
      </c>
      <c r="J194" s="319">
        <v>19.010000000000002</v>
      </c>
      <c r="K194" s="319">
        <v>0.11</v>
      </c>
    </row>
    <row r="195" spans="1:11" x14ac:dyDescent="0.3">
      <c r="A195" s="379">
        <v>42340</v>
      </c>
      <c r="B195" s="380">
        <v>0.47038194444444442</v>
      </c>
      <c r="C195" s="319">
        <v>100.01</v>
      </c>
      <c r="D195" s="318">
        <v>0.26</v>
      </c>
      <c r="E195" s="319">
        <v>10.27</v>
      </c>
      <c r="F195" s="318">
        <v>113</v>
      </c>
      <c r="G195" s="318">
        <v>504</v>
      </c>
      <c r="H195" s="318">
        <v>0.3</v>
      </c>
      <c r="I195" s="320">
        <v>145.19999999999999</v>
      </c>
      <c r="J195" s="319">
        <v>18.95</v>
      </c>
      <c r="K195" s="319">
        <v>0.1</v>
      </c>
    </row>
    <row r="196" spans="1:11" x14ac:dyDescent="0.3">
      <c r="A196" s="379">
        <v>42340</v>
      </c>
      <c r="B196" s="380">
        <v>0.47039351851851857</v>
      </c>
      <c r="C196" s="319">
        <v>100.01</v>
      </c>
      <c r="D196" s="318">
        <v>0.26</v>
      </c>
      <c r="E196" s="319">
        <v>10.27</v>
      </c>
      <c r="F196" s="318">
        <v>113</v>
      </c>
      <c r="G196" s="318">
        <v>504</v>
      </c>
      <c r="H196" s="318">
        <v>0.3</v>
      </c>
      <c r="I196" s="320">
        <v>145.19999999999999</v>
      </c>
      <c r="J196" s="319">
        <v>18.95</v>
      </c>
      <c r="K196" s="319">
        <v>0.1</v>
      </c>
    </row>
    <row r="197" spans="1:11" x14ac:dyDescent="0.3">
      <c r="A197" s="379">
        <v>42340</v>
      </c>
      <c r="B197" s="380">
        <v>0.47040509259259261</v>
      </c>
      <c r="C197" s="319">
        <v>100.02</v>
      </c>
      <c r="D197" s="318">
        <v>0.26</v>
      </c>
      <c r="E197" s="319">
        <v>10.27</v>
      </c>
      <c r="F197" s="318">
        <v>113</v>
      </c>
      <c r="G197" s="318">
        <v>503</v>
      </c>
      <c r="H197" s="318">
        <v>0.3</v>
      </c>
      <c r="I197" s="320">
        <v>145.30000000000001</v>
      </c>
      <c r="J197" s="319">
        <v>18.97</v>
      </c>
      <c r="K197" s="319">
        <v>0.1</v>
      </c>
    </row>
    <row r="198" spans="1:11" x14ac:dyDescent="0.3">
      <c r="A198" s="379">
        <v>42340</v>
      </c>
      <c r="B198" s="380">
        <v>0.47041666666666665</v>
      </c>
      <c r="C198" s="319">
        <v>100.02</v>
      </c>
      <c r="D198" s="318">
        <v>0.26</v>
      </c>
      <c r="E198" s="319">
        <v>10.27</v>
      </c>
      <c r="F198" s="318">
        <v>113</v>
      </c>
      <c r="G198" s="318">
        <v>503</v>
      </c>
      <c r="H198" s="318">
        <v>0.3</v>
      </c>
      <c r="I198" s="320">
        <v>145.30000000000001</v>
      </c>
      <c r="J198" s="319">
        <v>18.97</v>
      </c>
      <c r="K198" s="319">
        <v>0.1</v>
      </c>
    </row>
    <row r="199" spans="1:11" x14ac:dyDescent="0.3">
      <c r="A199" s="379">
        <v>42340</v>
      </c>
      <c r="B199" s="380">
        <v>0.47042824074074074</v>
      </c>
      <c r="C199" s="319">
        <v>100.01</v>
      </c>
      <c r="D199" s="318">
        <v>0.26</v>
      </c>
      <c r="E199" s="319">
        <v>10.27</v>
      </c>
      <c r="F199" s="318">
        <v>113</v>
      </c>
      <c r="G199" s="318">
        <v>504</v>
      </c>
      <c r="H199" s="318">
        <v>0.3</v>
      </c>
      <c r="I199" s="320">
        <v>145.4</v>
      </c>
      <c r="J199" s="319">
        <v>18.98</v>
      </c>
      <c r="K199" s="319">
        <v>0.1</v>
      </c>
    </row>
    <row r="200" spans="1:11" x14ac:dyDescent="0.3">
      <c r="A200" s="379">
        <v>42340</v>
      </c>
      <c r="B200" s="380">
        <v>0.47043981481481478</v>
      </c>
      <c r="C200" s="319">
        <v>100.01</v>
      </c>
      <c r="D200" s="318">
        <v>0.26</v>
      </c>
      <c r="E200" s="319">
        <v>10.27</v>
      </c>
      <c r="F200" s="318">
        <v>113</v>
      </c>
      <c r="G200" s="318">
        <v>504</v>
      </c>
      <c r="H200" s="318">
        <v>0.3</v>
      </c>
      <c r="I200" s="320">
        <v>145.4</v>
      </c>
      <c r="J200" s="319">
        <v>18.98</v>
      </c>
      <c r="K200" s="319">
        <v>0.1</v>
      </c>
    </row>
    <row r="201" spans="1:11" x14ac:dyDescent="0.3">
      <c r="A201" s="379">
        <v>42340</v>
      </c>
      <c r="B201" s="380">
        <v>0.47045138888888888</v>
      </c>
      <c r="C201" s="319">
        <v>100.02</v>
      </c>
      <c r="D201" s="318">
        <v>0.26</v>
      </c>
      <c r="E201" s="319">
        <v>10.27</v>
      </c>
      <c r="F201" s="318">
        <v>113</v>
      </c>
      <c r="G201" s="318">
        <v>503</v>
      </c>
      <c r="H201" s="318">
        <v>0.3</v>
      </c>
      <c r="I201" s="320">
        <v>145.19999999999999</v>
      </c>
      <c r="J201" s="319">
        <v>18.96</v>
      </c>
      <c r="K201" s="319">
        <v>0.11</v>
      </c>
    </row>
    <row r="202" spans="1:11" x14ac:dyDescent="0.3">
      <c r="A202" s="379">
        <v>42340</v>
      </c>
      <c r="B202" s="380">
        <v>0.47046296296296292</v>
      </c>
      <c r="C202" s="319">
        <v>100.03</v>
      </c>
      <c r="D202" s="318">
        <v>0.25</v>
      </c>
      <c r="E202" s="319">
        <v>10.27</v>
      </c>
      <c r="F202" s="318">
        <v>113</v>
      </c>
      <c r="G202" s="318">
        <v>503</v>
      </c>
      <c r="H202" s="318">
        <v>0.3</v>
      </c>
      <c r="I202" s="320">
        <v>145.19999999999999</v>
      </c>
      <c r="J202" s="319">
        <v>18.95</v>
      </c>
      <c r="K202" s="319">
        <v>0.11</v>
      </c>
    </row>
    <row r="203" spans="1:11" x14ac:dyDescent="0.3">
      <c r="A203" s="379">
        <v>42340</v>
      </c>
      <c r="B203" s="380">
        <v>0.47047453703703707</v>
      </c>
      <c r="C203" s="319">
        <v>100.03</v>
      </c>
      <c r="D203" s="318">
        <v>0.25</v>
      </c>
      <c r="E203" s="319">
        <v>10.27</v>
      </c>
      <c r="F203" s="318">
        <v>113</v>
      </c>
      <c r="G203" s="318">
        <v>503</v>
      </c>
      <c r="H203" s="318">
        <v>0.3</v>
      </c>
      <c r="I203" s="320">
        <v>145.19999999999999</v>
      </c>
      <c r="J203" s="319">
        <v>18.95</v>
      </c>
      <c r="K203" s="319">
        <v>0.11</v>
      </c>
    </row>
    <row r="204" spans="1:11" x14ac:dyDescent="0.3">
      <c r="A204" s="379">
        <v>42340</v>
      </c>
      <c r="B204" s="380">
        <v>0.4704861111111111</v>
      </c>
      <c r="C204" s="319">
        <v>100.03</v>
      </c>
      <c r="D204" s="318">
        <v>0.26</v>
      </c>
      <c r="E204" s="319">
        <v>10.27</v>
      </c>
      <c r="F204" s="318">
        <v>113</v>
      </c>
      <c r="G204" s="318">
        <v>504</v>
      </c>
      <c r="H204" s="318">
        <v>0.3</v>
      </c>
      <c r="I204" s="320">
        <v>145.19999999999999</v>
      </c>
      <c r="J204" s="319">
        <v>18.95</v>
      </c>
      <c r="K204" s="319">
        <v>0.1</v>
      </c>
    </row>
    <row r="205" spans="1:11" x14ac:dyDescent="0.3">
      <c r="A205" s="379">
        <v>42340</v>
      </c>
      <c r="B205" s="380">
        <v>0.47114583333333332</v>
      </c>
      <c r="C205" s="319">
        <v>105.03</v>
      </c>
      <c r="D205" s="318">
        <v>0.26</v>
      </c>
      <c r="E205" s="319">
        <v>10.28</v>
      </c>
      <c r="F205" s="318">
        <v>114</v>
      </c>
      <c r="G205" s="318">
        <v>503</v>
      </c>
      <c r="H205" s="318">
        <v>0.3</v>
      </c>
      <c r="I205" s="320">
        <v>145.30000000000001</v>
      </c>
      <c r="J205" s="319">
        <v>18.96</v>
      </c>
      <c r="K205" s="319">
        <v>0.11</v>
      </c>
    </row>
    <row r="206" spans="1:11" x14ac:dyDescent="0.3">
      <c r="A206" s="379">
        <v>42340</v>
      </c>
      <c r="B206" s="380">
        <v>0.47115740740740741</v>
      </c>
      <c r="C206" s="319">
        <v>105.04</v>
      </c>
      <c r="D206" s="318">
        <v>0.26</v>
      </c>
      <c r="E206" s="319">
        <v>10.28</v>
      </c>
      <c r="F206" s="318">
        <v>114</v>
      </c>
      <c r="G206" s="318">
        <v>503</v>
      </c>
      <c r="H206" s="318">
        <v>0.3</v>
      </c>
      <c r="I206" s="320">
        <v>145.19999999999999</v>
      </c>
      <c r="J206" s="319">
        <v>18.95</v>
      </c>
      <c r="K206" s="319">
        <v>0.11</v>
      </c>
    </row>
    <row r="207" spans="1:11" x14ac:dyDescent="0.3">
      <c r="A207" s="379">
        <v>42340</v>
      </c>
      <c r="B207" s="380">
        <v>0.47116898148148145</v>
      </c>
      <c r="C207" s="319">
        <v>105.04</v>
      </c>
      <c r="D207" s="318">
        <v>0.26</v>
      </c>
      <c r="E207" s="319">
        <v>10.28</v>
      </c>
      <c r="F207" s="318">
        <v>114</v>
      </c>
      <c r="G207" s="318">
        <v>503</v>
      </c>
      <c r="H207" s="318">
        <v>0.3</v>
      </c>
      <c r="I207" s="320">
        <v>145.19999999999999</v>
      </c>
      <c r="J207" s="319">
        <v>18.95</v>
      </c>
      <c r="K207" s="319">
        <v>0.11</v>
      </c>
    </row>
    <row r="208" spans="1:11" x14ac:dyDescent="0.3">
      <c r="A208" s="379">
        <v>42340</v>
      </c>
      <c r="B208" s="380">
        <v>0.47118055555555555</v>
      </c>
      <c r="C208" s="319">
        <v>105.04</v>
      </c>
      <c r="D208" s="318">
        <v>0.26</v>
      </c>
      <c r="E208" s="319">
        <v>10.28</v>
      </c>
      <c r="F208" s="318">
        <v>114</v>
      </c>
      <c r="G208" s="318">
        <v>506</v>
      </c>
      <c r="H208" s="318">
        <v>0.3</v>
      </c>
      <c r="I208" s="320">
        <v>145.1</v>
      </c>
      <c r="J208" s="319">
        <v>18.940000000000001</v>
      </c>
      <c r="K208" s="319">
        <v>0.11</v>
      </c>
    </row>
    <row r="209" spans="1:11" x14ac:dyDescent="0.3">
      <c r="A209" s="379">
        <v>42340</v>
      </c>
      <c r="B209" s="380">
        <v>0.47119212962962959</v>
      </c>
      <c r="C209" s="319">
        <v>105.05</v>
      </c>
      <c r="D209" s="318">
        <v>0.26</v>
      </c>
      <c r="E209" s="319">
        <v>10.28</v>
      </c>
      <c r="F209" s="318">
        <v>114</v>
      </c>
      <c r="G209" s="318">
        <v>504</v>
      </c>
      <c r="H209" s="318">
        <v>0.3</v>
      </c>
      <c r="I209" s="320">
        <v>145</v>
      </c>
      <c r="J209" s="319">
        <v>18.920000000000002</v>
      </c>
      <c r="K209" s="319">
        <v>0.11</v>
      </c>
    </row>
    <row r="210" spans="1:11" x14ac:dyDescent="0.3">
      <c r="A210" s="379">
        <v>42340</v>
      </c>
      <c r="B210" s="380">
        <v>0.47120370370370374</v>
      </c>
      <c r="C210" s="319">
        <v>105.05</v>
      </c>
      <c r="D210" s="318">
        <v>0.26</v>
      </c>
      <c r="E210" s="319">
        <v>10.28</v>
      </c>
      <c r="F210" s="318">
        <v>114</v>
      </c>
      <c r="G210" s="318">
        <v>504</v>
      </c>
      <c r="H210" s="318">
        <v>0.3</v>
      </c>
      <c r="I210" s="320">
        <v>145</v>
      </c>
      <c r="J210" s="319">
        <v>18.920000000000002</v>
      </c>
      <c r="K210" s="319">
        <v>0.11</v>
      </c>
    </row>
    <row r="211" spans="1:11" x14ac:dyDescent="0.3">
      <c r="A211" s="379">
        <v>42340</v>
      </c>
      <c r="B211" s="380">
        <v>0.47121527777777777</v>
      </c>
      <c r="C211" s="319">
        <v>105.06</v>
      </c>
      <c r="D211" s="318">
        <v>0.26</v>
      </c>
      <c r="E211" s="319">
        <v>10.28</v>
      </c>
      <c r="F211" s="318">
        <v>114</v>
      </c>
      <c r="G211" s="318">
        <v>504</v>
      </c>
      <c r="H211" s="318">
        <v>0.3</v>
      </c>
      <c r="I211" s="320">
        <v>145.1</v>
      </c>
      <c r="J211" s="319">
        <v>18.940000000000001</v>
      </c>
      <c r="K211" s="319">
        <v>0.11</v>
      </c>
    </row>
    <row r="212" spans="1:11" x14ac:dyDescent="0.3">
      <c r="A212" s="379">
        <v>42340</v>
      </c>
      <c r="B212" s="380">
        <v>0.47122685185185187</v>
      </c>
      <c r="C212" s="319">
        <v>105.06</v>
      </c>
      <c r="D212" s="318">
        <v>0.26</v>
      </c>
      <c r="E212" s="319">
        <v>10.28</v>
      </c>
      <c r="F212" s="318">
        <v>114</v>
      </c>
      <c r="G212" s="318">
        <v>504</v>
      </c>
      <c r="H212" s="318">
        <v>0.3</v>
      </c>
      <c r="I212" s="320">
        <v>145.1</v>
      </c>
      <c r="J212" s="319">
        <v>18.940000000000001</v>
      </c>
      <c r="K212" s="319">
        <v>0.11</v>
      </c>
    </row>
    <row r="213" spans="1:11" x14ac:dyDescent="0.3">
      <c r="A213" s="379">
        <v>42340</v>
      </c>
      <c r="B213" s="380">
        <v>0.47123842592592591</v>
      </c>
      <c r="C213" s="319">
        <v>105.04</v>
      </c>
      <c r="D213" s="318">
        <v>0.26</v>
      </c>
      <c r="E213" s="319">
        <v>10.28</v>
      </c>
      <c r="F213" s="318">
        <v>114</v>
      </c>
      <c r="G213" s="318">
        <v>503</v>
      </c>
      <c r="H213" s="318">
        <v>0.3</v>
      </c>
      <c r="I213" s="320">
        <v>145</v>
      </c>
      <c r="J213" s="319">
        <v>18.93</v>
      </c>
      <c r="K213" s="319">
        <v>0.11</v>
      </c>
    </row>
    <row r="214" spans="1:11" x14ac:dyDescent="0.3">
      <c r="A214" s="379">
        <v>42340</v>
      </c>
      <c r="B214" s="380">
        <v>0.47125</v>
      </c>
      <c r="C214" s="319">
        <v>105.04</v>
      </c>
      <c r="D214" s="318">
        <v>0.26</v>
      </c>
      <c r="E214" s="319">
        <v>10.28</v>
      </c>
      <c r="F214" s="318">
        <v>114</v>
      </c>
      <c r="G214" s="318">
        <v>503</v>
      </c>
      <c r="H214" s="318">
        <v>0.3</v>
      </c>
      <c r="I214" s="320">
        <v>145</v>
      </c>
      <c r="J214" s="319">
        <v>18.93</v>
      </c>
      <c r="K214" s="319">
        <v>0.11</v>
      </c>
    </row>
    <row r="215" spans="1:11" x14ac:dyDescent="0.3">
      <c r="A215" s="379">
        <v>42340</v>
      </c>
      <c r="B215" s="380">
        <v>0.47190972222222222</v>
      </c>
      <c r="C215" s="319">
        <v>110.13</v>
      </c>
      <c r="D215" s="318">
        <v>0.26</v>
      </c>
      <c r="E215" s="319">
        <v>10.28</v>
      </c>
      <c r="F215" s="318">
        <v>114</v>
      </c>
      <c r="G215" s="318">
        <v>503</v>
      </c>
      <c r="H215" s="318">
        <v>0.3</v>
      </c>
      <c r="I215" s="320">
        <v>145.80000000000001</v>
      </c>
      <c r="J215" s="319">
        <v>19.02</v>
      </c>
      <c r="K215" s="319">
        <v>0.11</v>
      </c>
    </row>
    <row r="216" spans="1:11" x14ac:dyDescent="0.3">
      <c r="A216" s="379">
        <v>42340</v>
      </c>
      <c r="B216" s="380">
        <v>0.47192129629629626</v>
      </c>
      <c r="C216" s="319">
        <v>110.13</v>
      </c>
      <c r="D216" s="318">
        <v>0.26</v>
      </c>
      <c r="E216" s="319">
        <v>10.28</v>
      </c>
      <c r="F216" s="318">
        <v>114</v>
      </c>
      <c r="G216" s="318">
        <v>504</v>
      </c>
      <c r="H216" s="318">
        <v>0.3</v>
      </c>
      <c r="I216" s="320">
        <v>145.5</v>
      </c>
      <c r="J216" s="319">
        <v>18.989999999999998</v>
      </c>
      <c r="K216" s="319">
        <v>0.12</v>
      </c>
    </row>
    <row r="217" spans="1:11" x14ac:dyDescent="0.3">
      <c r="A217" s="379">
        <v>42340</v>
      </c>
      <c r="B217" s="380">
        <v>0.47193287037037041</v>
      </c>
      <c r="C217" s="319">
        <v>110.13</v>
      </c>
      <c r="D217" s="318">
        <v>0.26</v>
      </c>
      <c r="E217" s="319">
        <v>10.28</v>
      </c>
      <c r="F217" s="318">
        <v>114</v>
      </c>
      <c r="G217" s="318">
        <v>504</v>
      </c>
      <c r="H217" s="318">
        <v>0.3</v>
      </c>
      <c r="I217" s="320">
        <v>145.5</v>
      </c>
      <c r="J217" s="319">
        <v>18.989999999999998</v>
      </c>
      <c r="K217" s="319">
        <v>0.12</v>
      </c>
    </row>
    <row r="218" spans="1:11" x14ac:dyDescent="0.3">
      <c r="A218" s="379">
        <v>42340</v>
      </c>
      <c r="B218" s="380">
        <v>0.47194444444444444</v>
      </c>
      <c r="C218" s="319">
        <v>110.16</v>
      </c>
      <c r="D218" s="318">
        <v>0.26</v>
      </c>
      <c r="E218" s="319">
        <v>10.28</v>
      </c>
      <c r="F218" s="318">
        <v>114</v>
      </c>
      <c r="G218" s="318">
        <v>503</v>
      </c>
      <c r="H218" s="318">
        <v>0.3</v>
      </c>
      <c r="I218" s="320">
        <v>145.4</v>
      </c>
      <c r="J218" s="319">
        <v>18.97</v>
      </c>
      <c r="K218" s="319">
        <v>0.12</v>
      </c>
    </row>
    <row r="219" spans="1:11" x14ac:dyDescent="0.3">
      <c r="A219" s="379">
        <v>42340</v>
      </c>
      <c r="B219" s="380">
        <v>0.47195601851851854</v>
      </c>
      <c r="C219" s="319">
        <v>110.16</v>
      </c>
      <c r="D219" s="318">
        <v>0.26</v>
      </c>
      <c r="E219" s="319">
        <v>10.28</v>
      </c>
      <c r="F219" s="318">
        <v>114</v>
      </c>
      <c r="G219" s="318">
        <v>503</v>
      </c>
      <c r="H219" s="318">
        <v>0.3</v>
      </c>
      <c r="I219" s="320">
        <v>145.4</v>
      </c>
      <c r="J219" s="319">
        <v>18.97</v>
      </c>
      <c r="K219" s="319">
        <v>0.12</v>
      </c>
    </row>
    <row r="220" spans="1:11" x14ac:dyDescent="0.3">
      <c r="A220" s="379">
        <v>42340</v>
      </c>
      <c r="B220" s="380">
        <v>0.47196759259259258</v>
      </c>
      <c r="C220" s="319">
        <v>110.15</v>
      </c>
      <c r="D220" s="318">
        <v>0.25</v>
      </c>
      <c r="E220" s="319">
        <v>10.28</v>
      </c>
      <c r="F220" s="318">
        <v>114</v>
      </c>
      <c r="G220" s="318">
        <v>504</v>
      </c>
      <c r="H220" s="318">
        <v>0.3</v>
      </c>
      <c r="I220" s="320">
        <v>145.6</v>
      </c>
      <c r="J220" s="319">
        <v>19</v>
      </c>
      <c r="K220" s="319">
        <v>0.12</v>
      </c>
    </row>
    <row r="221" spans="1:11" x14ac:dyDescent="0.3">
      <c r="A221" s="379">
        <v>42340</v>
      </c>
      <c r="B221" s="380">
        <v>0.47197916666666667</v>
      </c>
      <c r="C221" s="319">
        <v>110.15</v>
      </c>
      <c r="D221" s="318">
        <v>0.25</v>
      </c>
      <c r="E221" s="319">
        <v>10.28</v>
      </c>
      <c r="F221" s="318">
        <v>114</v>
      </c>
      <c r="G221" s="318">
        <v>504</v>
      </c>
      <c r="H221" s="318">
        <v>0.3</v>
      </c>
      <c r="I221" s="320">
        <v>145.6</v>
      </c>
      <c r="J221" s="319">
        <v>19</v>
      </c>
      <c r="K221" s="319">
        <v>0.12</v>
      </c>
    </row>
    <row r="222" spans="1:11" x14ac:dyDescent="0.3">
      <c r="A222" s="379">
        <v>42340</v>
      </c>
      <c r="B222" s="380">
        <v>0.47199074074074071</v>
      </c>
      <c r="C222" s="319">
        <v>110.14</v>
      </c>
      <c r="D222" s="318">
        <v>0.26</v>
      </c>
      <c r="E222" s="319">
        <v>10.28</v>
      </c>
      <c r="F222" s="318">
        <v>114</v>
      </c>
      <c r="G222" s="318">
        <v>506</v>
      </c>
      <c r="H222" s="318">
        <v>0.3</v>
      </c>
      <c r="I222" s="320">
        <v>145.5</v>
      </c>
      <c r="J222" s="319">
        <v>18.989999999999998</v>
      </c>
      <c r="K222" s="319">
        <v>0.12</v>
      </c>
    </row>
    <row r="223" spans="1:11" x14ac:dyDescent="0.3">
      <c r="A223" s="379">
        <v>42340</v>
      </c>
      <c r="B223" s="380">
        <v>0.47200231481481486</v>
      </c>
      <c r="C223" s="319">
        <v>110.16</v>
      </c>
      <c r="D223" s="318">
        <v>0.26</v>
      </c>
      <c r="E223" s="319">
        <v>10.28</v>
      </c>
      <c r="F223" s="318">
        <v>114</v>
      </c>
      <c r="G223" s="318">
        <v>504</v>
      </c>
      <c r="H223" s="318">
        <v>0.3</v>
      </c>
      <c r="I223" s="320">
        <v>145.6</v>
      </c>
      <c r="J223" s="319">
        <v>19</v>
      </c>
      <c r="K223" s="319">
        <v>0.12</v>
      </c>
    </row>
    <row r="224" spans="1:11" x14ac:dyDescent="0.3">
      <c r="A224" s="379">
        <v>42340</v>
      </c>
      <c r="B224" s="380">
        <v>0.4720138888888889</v>
      </c>
      <c r="C224" s="319">
        <v>110.16</v>
      </c>
      <c r="D224" s="318">
        <v>0.26</v>
      </c>
      <c r="E224" s="319">
        <v>10.28</v>
      </c>
      <c r="F224" s="318">
        <v>114</v>
      </c>
      <c r="G224" s="318">
        <v>504</v>
      </c>
      <c r="H224" s="318">
        <v>0.3</v>
      </c>
      <c r="I224" s="320">
        <v>145.6</v>
      </c>
      <c r="J224" s="319">
        <v>19</v>
      </c>
      <c r="K224" s="319">
        <v>0.12</v>
      </c>
    </row>
    <row r="225" spans="1:11" x14ac:dyDescent="0.3">
      <c r="A225" s="379">
        <v>42340</v>
      </c>
      <c r="B225" s="380">
        <v>0.47270833333333334</v>
      </c>
      <c r="C225" s="319">
        <v>115.09</v>
      </c>
      <c r="D225" s="318">
        <v>0.26</v>
      </c>
      <c r="E225" s="319">
        <v>10.29</v>
      </c>
      <c r="F225" s="318">
        <v>115</v>
      </c>
      <c r="G225" s="318">
        <v>504</v>
      </c>
      <c r="H225" s="318">
        <v>0.3</v>
      </c>
      <c r="I225" s="320">
        <v>145.4</v>
      </c>
      <c r="J225" s="319">
        <v>18.97</v>
      </c>
      <c r="K225" s="319">
        <v>0.12</v>
      </c>
    </row>
    <row r="226" spans="1:11" x14ac:dyDescent="0.3">
      <c r="A226" s="379">
        <v>42340</v>
      </c>
      <c r="B226" s="380">
        <v>0.47271990740740738</v>
      </c>
      <c r="C226" s="319">
        <v>115.1</v>
      </c>
      <c r="D226" s="318">
        <v>0.26</v>
      </c>
      <c r="E226" s="319">
        <v>10.29</v>
      </c>
      <c r="F226" s="318">
        <v>115</v>
      </c>
      <c r="G226" s="318">
        <v>503</v>
      </c>
      <c r="H226" s="318">
        <v>0.3</v>
      </c>
      <c r="I226" s="320">
        <v>145.4</v>
      </c>
      <c r="J226" s="319">
        <v>18.97</v>
      </c>
      <c r="K226" s="319">
        <v>0.12</v>
      </c>
    </row>
    <row r="227" spans="1:11" x14ac:dyDescent="0.3">
      <c r="A227" s="379">
        <v>42340</v>
      </c>
      <c r="B227" s="380">
        <v>0.47273148148148153</v>
      </c>
      <c r="C227" s="319">
        <v>115.1</v>
      </c>
      <c r="D227" s="318">
        <v>0.26</v>
      </c>
      <c r="E227" s="319">
        <v>10.29</v>
      </c>
      <c r="F227" s="318">
        <v>115</v>
      </c>
      <c r="G227" s="318">
        <v>504</v>
      </c>
      <c r="H227" s="318">
        <v>0.3</v>
      </c>
      <c r="I227" s="320">
        <v>145.4</v>
      </c>
      <c r="J227" s="319">
        <v>18.97</v>
      </c>
      <c r="K227" s="319">
        <v>0.12</v>
      </c>
    </row>
    <row r="228" spans="1:11" x14ac:dyDescent="0.3">
      <c r="A228" s="379">
        <v>42340</v>
      </c>
      <c r="B228" s="380">
        <v>0.47274305555555557</v>
      </c>
      <c r="C228" s="319">
        <v>115.1</v>
      </c>
      <c r="D228" s="318">
        <v>0.26</v>
      </c>
      <c r="E228" s="319">
        <v>10.29</v>
      </c>
      <c r="F228" s="318">
        <v>115</v>
      </c>
      <c r="G228" s="318">
        <v>504</v>
      </c>
      <c r="H228" s="318">
        <v>0.3</v>
      </c>
      <c r="I228" s="320">
        <v>145.4</v>
      </c>
      <c r="J228" s="319">
        <v>18.97</v>
      </c>
      <c r="K228" s="319">
        <v>0.12</v>
      </c>
    </row>
    <row r="229" spans="1:11" x14ac:dyDescent="0.3">
      <c r="A229" s="379">
        <v>42340</v>
      </c>
      <c r="B229" s="380">
        <v>0.47275462962962966</v>
      </c>
      <c r="C229" s="319">
        <v>115.1</v>
      </c>
      <c r="D229" s="318">
        <v>0.26</v>
      </c>
      <c r="E229" s="319">
        <v>10.29</v>
      </c>
      <c r="F229" s="318">
        <v>115</v>
      </c>
      <c r="G229" s="318">
        <v>503</v>
      </c>
      <c r="H229" s="318">
        <v>0.3</v>
      </c>
      <c r="I229" s="320">
        <v>145.4</v>
      </c>
      <c r="J229" s="319">
        <v>18.98</v>
      </c>
      <c r="K229" s="319">
        <v>0.11</v>
      </c>
    </row>
    <row r="230" spans="1:11" x14ac:dyDescent="0.3">
      <c r="A230" s="379">
        <v>42340</v>
      </c>
      <c r="B230" s="380">
        <v>0.4727662037037037</v>
      </c>
      <c r="C230" s="319">
        <v>115.1</v>
      </c>
      <c r="D230" s="318">
        <v>0.26</v>
      </c>
      <c r="E230" s="319">
        <v>10.29</v>
      </c>
      <c r="F230" s="318">
        <v>115</v>
      </c>
      <c r="G230" s="318">
        <v>503</v>
      </c>
      <c r="H230" s="318">
        <v>0.3</v>
      </c>
      <c r="I230" s="320">
        <v>145.4</v>
      </c>
      <c r="J230" s="319">
        <v>18.98</v>
      </c>
      <c r="K230" s="319">
        <v>0.11</v>
      </c>
    </row>
    <row r="231" spans="1:11" x14ac:dyDescent="0.3">
      <c r="A231" s="379">
        <v>42340</v>
      </c>
      <c r="B231" s="380">
        <v>0.4727777777777778</v>
      </c>
      <c r="C231" s="319">
        <v>115.1</v>
      </c>
      <c r="D231" s="318">
        <v>0.26</v>
      </c>
      <c r="E231" s="319">
        <v>10.29</v>
      </c>
      <c r="F231" s="318">
        <v>115</v>
      </c>
      <c r="G231" s="318">
        <v>504</v>
      </c>
      <c r="H231" s="318">
        <v>0.3</v>
      </c>
      <c r="I231" s="320">
        <v>145.4</v>
      </c>
      <c r="J231" s="319">
        <v>18.98</v>
      </c>
      <c r="K231" s="319">
        <v>0.12</v>
      </c>
    </row>
    <row r="232" spans="1:11" x14ac:dyDescent="0.3">
      <c r="A232" s="379">
        <v>42340</v>
      </c>
      <c r="B232" s="380">
        <v>0.47278935185185184</v>
      </c>
      <c r="C232" s="319">
        <v>115.1</v>
      </c>
      <c r="D232" s="318">
        <v>0.26</v>
      </c>
      <c r="E232" s="319">
        <v>10.29</v>
      </c>
      <c r="F232" s="318">
        <v>115</v>
      </c>
      <c r="G232" s="318">
        <v>504</v>
      </c>
      <c r="H232" s="318">
        <v>0.3</v>
      </c>
      <c r="I232" s="320">
        <v>145.4</v>
      </c>
      <c r="J232" s="319">
        <v>18.98</v>
      </c>
      <c r="K232" s="319">
        <v>0.12</v>
      </c>
    </row>
    <row r="233" spans="1:11" x14ac:dyDescent="0.3">
      <c r="A233" s="379">
        <v>42340</v>
      </c>
      <c r="B233" s="380">
        <v>0.47280092592592587</v>
      </c>
      <c r="C233" s="319">
        <v>115.1</v>
      </c>
      <c r="D233" s="318">
        <v>0.26</v>
      </c>
      <c r="E233" s="319">
        <v>10.29</v>
      </c>
      <c r="F233" s="318">
        <v>115</v>
      </c>
      <c r="G233" s="318">
        <v>506</v>
      </c>
      <c r="H233" s="318">
        <v>0.3</v>
      </c>
      <c r="I233" s="320">
        <v>145.5</v>
      </c>
      <c r="J233" s="319">
        <v>18.989999999999998</v>
      </c>
      <c r="K233" s="319">
        <v>0.12</v>
      </c>
    </row>
    <row r="234" spans="1:11" x14ac:dyDescent="0.3">
      <c r="A234" s="379">
        <v>42340</v>
      </c>
      <c r="B234" s="380">
        <v>0.47281250000000002</v>
      </c>
      <c r="C234" s="319">
        <v>115.1</v>
      </c>
      <c r="D234" s="318">
        <v>0.26</v>
      </c>
      <c r="E234" s="319">
        <v>10.29</v>
      </c>
      <c r="F234" s="318">
        <v>115</v>
      </c>
      <c r="G234" s="318">
        <v>503</v>
      </c>
      <c r="H234" s="318">
        <v>0.3</v>
      </c>
      <c r="I234" s="320">
        <v>145.5</v>
      </c>
      <c r="J234" s="319">
        <v>18.989999999999998</v>
      </c>
      <c r="K234" s="319">
        <v>0.12</v>
      </c>
    </row>
    <row r="235" spans="1:11" x14ac:dyDescent="0.3">
      <c r="A235" s="379">
        <v>42340</v>
      </c>
      <c r="B235" s="380">
        <v>0.47343750000000001</v>
      </c>
      <c r="C235" s="319">
        <v>120.02</v>
      </c>
      <c r="D235" s="318">
        <v>0.26</v>
      </c>
      <c r="E235" s="319">
        <v>10.29</v>
      </c>
      <c r="F235" s="318">
        <v>115</v>
      </c>
      <c r="G235" s="318">
        <v>504</v>
      </c>
      <c r="H235" s="318">
        <v>0.3</v>
      </c>
      <c r="I235" s="320">
        <v>145.4</v>
      </c>
      <c r="J235" s="319">
        <v>18.98</v>
      </c>
      <c r="K235" s="319">
        <v>0.12</v>
      </c>
    </row>
    <row r="236" spans="1:11" x14ac:dyDescent="0.3">
      <c r="A236" s="379">
        <v>42340</v>
      </c>
      <c r="B236" s="380">
        <v>0.47344907407407405</v>
      </c>
      <c r="C236" s="319">
        <v>120.03</v>
      </c>
      <c r="D236" s="318">
        <v>0.26</v>
      </c>
      <c r="E236" s="319">
        <v>10.29</v>
      </c>
      <c r="F236" s="318">
        <v>115</v>
      </c>
      <c r="G236" s="318">
        <v>506</v>
      </c>
      <c r="H236" s="318">
        <v>0.3</v>
      </c>
      <c r="I236" s="320">
        <v>145.6</v>
      </c>
      <c r="J236" s="319">
        <v>19.010000000000002</v>
      </c>
      <c r="K236" s="319">
        <v>0.12</v>
      </c>
    </row>
    <row r="237" spans="1:11" x14ac:dyDescent="0.3">
      <c r="A237" s="379">
        <v>42340</v>
      </c>
      <c r="B237" s="380">
        <v>0.4734606481481482</v>
      </c>
      <c r="C237" s="319">
        <v>120.03</v>
      </c>
      <c r="D237" s="318">
        <v>0.26</v>
      </c>
      <c r="E237" s="319">
        <v>10.29</v>
      </c>
      <c r="F237" s="318">
        <v>115</v>
      </c>
      <c r="G237" s="318">
        <v>504</v>
      </c>
      <c r="H237" s="318">
        <v>0.3</v>
      </c>
      <c r="I237" s="320">
        <v>145.5</v>
      </c>
      <c r="J237" s="319">
        <v>18.98</v>
      </c>
      <c r="K237" s="319">
        <v>0.11</v>
      </c>
    </row>
    <row r="238" spans="1:11" x14ac:dyDescent="0.3">
      <c r="A238" s="379">
        <v>42340</v>
      </c>
      <c r="B238" s="380">
        <v>0.47347222222222224</v>
      </c>
      <c r="C238" s="319">
        <v>120.03</v>
      </c>
      <c r="D238" s="318">
        <v>0.26</v>
      </c>
      <c r="E238" s="319">
        <v>10.29</v>
      </c>
      <c r="F238" s="318">
        <v>115</v>
      </c>
      <c r="G238" s="318">
        <v>504</v>
      </c>
      <c r="H238" s="318">
        <v>0.3</v>
      </c>
      <c r="I238" s="320">
        <v>145.5</v>
      </c>
      <c r="J238" s="319">
        <v>18.98</v>
      </c>
      <c r="K238" s="319">
        <v>0.11</v>
      </c>
    </row>
    <row r="239" spans="1:11" x14ac:dyDescent="0.3">
      <c r="A239" s="379">
        <v>42340</v>
      </c>
      <c r="B239" s="380">
        <v>0.47348379629629633</v>
      </c>
      <c r="C239" s="319">
        <v>120.02</v>
      </c>
      <c r="D239" s="318">
        <v>0.26</v>
      </c>
      <c r="E239" s="319">
        <v>10.29</v>
      </c>
      <c r="F239" s="318">
        <v>115</v>
      </c>
      <c r="G239" s="318">
        <v>504</v>
      </c>
      <c r="H239" s="318">
        <v>0.3</v>
      </c>
      <c r="I239" s="320">
        <v>145.5</v>
      </c>
      <c r="J239" s="319">
        <v>18.989999999999998</v>
      </c>
      <c r="K239" s="319">
        <v>0.12</v>
      </c>
    </row>
    <row r="240" spans="1:11" x14ac:dyDescent="0.3">
      <c r="A240" s="379">
        <v>42340</v>
      </c>
      <c r="B240" s="380">
        <v>0.47349537037037037</v>
      </c>
      <c r="C240" s="319">
        <v>120.02</v>
      </c>
      <c r="D240" s="318">
        <v>0.26</v>
      </c>
      <c r="E240" s="319">
        <v>10.29</v>
      </c>
      <c r="F240" s="318">
        <v>115</v>
      </c>
      <c r="G240" s="318">
        <v>504</v>
      </c>
      <c r="H240" s="318">
        <v>0.3</v>
      </c>
      <c r="I240" s="320">
        <v>145.5</v>
      </c>
      <c r="J240" s="319">
        <v>18.989999999999998</v>
      </c>
      <c r="K240" s="319">
        <v>0.12</v>
      </c>
    </row>
    <row r="241" spans="1:11" x14ac:dyDescent="0.3">
      <c r="A241" s="379">
        <v>42340</v>
      </c>
      <c r="B241" s="380">
        <v>0.47350694444444441</v>
      </c>
      <c r="C241" s="319">
        <v>120.04</v>
      </c>
      <c r="D241" s="318">
        <v>0.26</v>
      </c>
      <c r="E241" s="319">
        <v>10.29</v>
      </c>
      <c r="F241" s="318">
        <v>115</v>
      </c>
      <c r="G241" s="318">
        <v>503</v>
      </c>
      <c r="H241" s="318">
        <v>0.3</v>
      </c>
      <c r="I241" s="320">
        <v>145.4</v>
      </c>
      <c r="J241" s="319">
        <v>18.98</v>
      </c>
      <c r="K241" s="319">
        <v>0.12</v>
      </c>
    </row>
    <row r="242" spans="1:11" x14ac:dyDescent="0.3">
      <c r="A242" s="379">
        <v>42340</v>
      </c>
      <c r="B242" s="380">
        <v>0.47351851851851851</v>
      </c>
      <c r="C242" s="319">
        <v>120.04</v>
      </c>
      <c r="D242" s="318">
        <v>0.26</v>
      </c>
      <c r="E242" s="319">
        <v>10.29</v>
      </c>
      <c r="F242" s="318">
        <v>115</v>
      </c>
      <c r="G242" s="318">
        <v>503</v>
      </c>
      <c r="H242" s="318">
        <v>0.3</v>
      </c>
      <c r="I242" s="320">
        <v>145.4</v>
      </c>
      <c r="J242" s="319">
        <v>18.98</v>
      </c>
      <c r="K242" s="319">
        <v>0.12</v>
      </c>
    </row>
    <row r="243" spans="1:11" x14ac:dyDescent="0.3">
      <c r="A243" s="379">
        <v>42340</v>
      </c>
      <c r="B243" s="380">
        <v>0.47353009259259254</v>
      </c>
      <c r="C243" s="319">
        <v>120.04</v>
      </c>
      <c r="D243" s="318">
        <v>0.26</v>
      </c>
      <c r="E243" s="319">
        <v>10.29</v>
      </c>
      <c r="F243" s="318">
        <v>115</v>
      </c>
      <c r="G243" s="318">
        <v>506</v>
      </c>
      <c r="H243" s="318">
        <v>0.3</v>
      </c>
      <c r="I243" s="320">
        <v>145.30000000000001</v>
      </c>
      <c r="J243" s="319">
        <v>18.96</v>
      </c>
      <c r="K243" s="319">
        <v>0.11</v>
      </c>
    </row>
    <row r="244" spans="1:11" x14ac:dyDescent="0.3">
      <c r="A244" s="379">
        <v>42340</v>
      </c>
      <c r="B244" s="380">
        <v>0.47354166666666669</v>
      </c>
      <c r="C244" s="319">
        <v>120.05</v>
      </c>
      <c r="D244" s="318">
        <v>0.26</v>
      </c>
      <c r="E244" s="319">
        <v>10.29</v>
      </c>
      <c r="F244" s="318">
        <v>115</v>
      </c>
      <c r="G244" s="318">
        <v>504</v>
      </c>
      <c r="H244" s="318">
        <v>0.3</v>
      </c>
      <c r="I244" s="320">
        <v>145.19999999999999</v>
      </c>
      <c r="J244" s="319">
        <v>18.95</v>
      </c>
      <c r="K244" s="319">
        <v>0.11</v>
      </c>
    </row>
    <row r="245" spans="1:11" x14ac:dyDescent="0.3">
      <c r="A245" s="379">
        <v>42340</v>
      </c>
      <c r="B245" s="380">
        <v>0.47423611111111108</v>
      </c>
      <c r="C245" s="319">
        <v>125.09</v>
      </c>
      <c r="D245" s="318">
        <v>0.26</v>
      </c>
      <c r="E245" s="319">
        <v>10.29</v>
      </c>
      <c r="F245" s="318">
        <v>116</v>
      </c>
      <c r="G245" s="318">
        <v>504</v>
      </c>
      <c r="H245" s="318">
        <v>0.3</v>
      </c>
      <c r="I245" s="320">
        <v>145.6</v>
      </c>
      <c r="J245" s="319">
        <v>19</v>
      </c>
      <c r="K245" s="319">
        <v>0.12</v>
      </c>
    </row>
    <row r="246" spans="1:11" x14ac:dyDescent="0.3">
      <c r="A246" s="379">
        <v>42340</v>
      </c>
      <c r="B246" s="380">
        <v>0.47424768518518517</v>
      </c>
      <c r="C246" s="319">
        <v>125.09</v>
      </c>
      <c r="D246" s="318">
        <v>0.26</v>
      </c>
      <c r="E246" s="319">
        <v>10.29</v>
      </c>
      <c r="F246" s="318">
        <v>116</v>
      </c>
      <c r="G246" s="318">
        <v>504</v>
      </c>
      <c r="H246" s="318">
        <v>0.3</v>
      </c>
      <c r="I246" s="320">
        <v>145.6</v>
      </c>
      <c r="J246" s="319">
        <v>19</v>
      </c>
      <c r="K246" s="319">
        <v>0.12</v>
      </c>
    </row>
    <row r="247" spans="1:11" x14ac:dyDescent="0.3">
      <c r="A247" s="379">
        <v>42340</v>
      </c>
      <c r="B247" s="380">
        <v>0.47425925925925921</v>
      </c>
      <c r="C247" s="319">
        <v>125.09</v>
      </c>
      <c r="D247" s="318">
        <v>0.26</v>
      </c>
      <c r="E247" s="319">
        <v>10.29</v>
      </c>
      <c r="F247" s="318">
        <v>116</v>
      </c>
      <c r="G247" s="318">
        <v>504</v>
      </c>
      <c r="H247" s="318">
        <v>0.3</v>
      </c>
      <c r="I247" s="320">
        <v>145.5</v>
      </c>
      <c r="J247" s="319">
        <v>18.989999999999998</v>
      </c>
      <c r="K247" s="319">
        <v>0.12</v>
      </c>
    </row>
    <row r="248" spans="1:11" x14ac:dyDescent="0.3">
      <c r="A248" s="379">
        <v>42340</v>
      </c>
      <c r="B248" s="380">
        <v>0.47427083333333336</v>
      </c>
      <c r="C248" s="319">
        <v>125.09</v>
      </c>
      <c r="D248" s="318">
        <v>0.26</v>
      </c>
      <c r="E248" s="319">
        <v>10.3</v>
      </c>
      <c r="F248" s="318">
        <v>116</v>
      </c>
      <c r="G248" s="318">
        <v>504</v>
      </c>
      <c r="H248" s="318">
        <v>0.3</v>
      </c>
      <c r="I248" s="320">
        <v>145.5</v>
      </c>
      <c r="J248" s="319">
        <v>18.989999999999998</v>
      </c>
      <c r="K248" s="319">
        <v>0.12</v>
      </c>
    </row>
    <row r="249" spans="1:11" x14ac:dyDescent="0.3">
      <c r="A249" s="379">
        <v>42340</v>
      </c>
      <c r="B249" s="380">
        <v>0.4742824074074074</v>
      </c>
      <c r="C249" s="319">
        <v>125.09</v>
      </c>
      <c r="D249" s="318">
        <v>0.26</v>
      </c>
      <c r="E249" s="319">
        <v>10.3</v>
      </c>
      <c r="F249" s="318">
        <v>116</v>
      </c>
      <c r="G249" s="318">
        <v>504</v>
      </c>
      <c r="H249" s="318">
        <v>0.3</v>
      </c>
      <c r="I249" s="320">
        <v>145.5</v>
      </c>
      <c r="J249" s="319">
        <v>18.989999999999998</v>
      </c>
      <c r="K249" s="319">
        <v>0.12</v>
      </c>
    </row>
    <row r="250" spans="1:11" x14ac:dyDescent="0.3">
      <c r="A250" s="379">
        <v>42340</v>
      </c>
      <c r="B250" s="380">
        <v>0.4742939814814815</v>
      </c>
      <c r="C250" s="319">
        <v>125.09</v>
      </c>
      <c r="D250" s="318">
        <v>0.26</v>
      </c>
      <c r="E250" s="319">
        <v>10.3</v>
      </c>
      <c r="F250" s="318">
        <v>116</v>
      </c>
      <c r="G250" s="318">
        <v>504</v>
      </c>
      <c r="H250" s="318">
        <v>0.3</v>
      </c>
      <c r="I250" s="320">
        <v>145.30000000000001</v>
      </c>
      <c r="J250" s="319">
        <v>18.97</v>
      </c>
      <c r="K250" s="319">
        <v>0.12</v>
      </c>
    </row>
    <row r="251" spans="1:11" x14ac:dyDescent="0.3">
      <c r="A251" s="379">
        <v>42340</v>
      </c>
      <c r="B251" s="380">
        <v>0.47430555555555554</v>
      </c>
      <c r="C251" s="319">
        <v>125.09</v>
      </c>
      <c r="D251" s="318">
        <v>0.26</v>
      </c>
      <c r="E251" s="319">
        <v>10.3</v>
      </c>
      <c r="F251" s="318">
        <v>116</v>
      </c>
      <c r="G251" s="318">
        <v>504</v>
      </c>
      <c r="H251" s="318">
        <v>0.3</v>
      </c>
      <c r="I251" s="320">
        <v>145.30000000000001</v>
      </c>
      <c r="J251" s="319">
        <v>18.97</v>
      </c>
      <c r="K251" s="319">
        <v>0.12</v>
      </c>
    </row>
    <row r="252" spans="1:11" x14ac:dyDescent="0.3">
      <c r="A252" s="379">
        <v>42340</v>
      </c>
      <c r="B252" s="380">
        <v>0.47431712962962963</v>
      </c>
      <c r="C252" s="319">
        <v>125.1</v>
      </c>
      <c r="D252" s="318">
        <v>0.26</v>
      </c>
      <c r="E252" s="319">
        <v>10.29</v>
      </c>
      <c r="F252" s="318">
        <v>116</v>
      </c>
      <c r="G252" s="318">
        <v>504</v>
      </c>
      <c r="H252" s="318">
        <v>0.3</v>
      </c>
      <c r="I252" s="320">
        <v>145.4</v>
      </c>
      <c r="J252" s="319">
        <v>18.97</v>
      </c>
      <c r="K252" s="319">
        <v>0.12</v>
      </c>
    </row>
    <row r="253" spans="1:11" x14ac:dyDescent="0.3">
      <c r="A253" s="379">
        <v>42340</v>
      </c>
      <c r="B253" s="380">
        <v>0.47432870370370367</v>
      </c>
      <c r="C253" s="319">
        <v>125.1</v>
      </c>
      <c r="D253" s="318">
        <v>0.26</v>
      </c>
      <c r="E253" s="319">
        <v>10.29</v>
      </c>
      <c r="F253" s="318">
        <v>116</v>
      </c>
      <c r="G253" s="318">
        <v>503</v>
      </c>
      <c r="H253" s="318">
        <v>0.3</v>
      </c>
      <c r="I253" s="320">
        <v>145.4</v>
      </c>
      <c r="J253" s="319">
        <v>18.97</v>
      </c>
      <c r="K253" s="319">
        <v>0.12</v>
      </c>
    </row>
    <row r="254" spans="1:11" x14ac:dyDescent="0.3">
      <c r="A254" s="379">
        <v>42340</v>
      </c>
      <c r="B254" s="380">
        <v>0.47434027777777782</v>
      </c>
      <c r="C254" s="319">
        <v>125.1</v>
      </c>
      <c r="D254" s="318">
        <v>0.26</v>
      </c>
      <c r="E254" s="319">
        <v>10.29</v>
      </c>
      <c r="F254" s="318">
        <v>116</v>
      </c>
      <c r="G254" s="318">
        <v>503</v>
      </c>
      <c r="H254" s="318">
        <v>0.3</v>
      </c>
      <c r="I254" s="320">
        <v>145.30000000000001</v>
      </c>
      <c r="J254" s="319">
        <v>18.96</v>
      </c>
      <c r="K254" s="319">
        <v>0.12</v>
      </c>
    </row>
    <row r="255" spans="1:11" x14ac:dyDescent="0.3">
      <c r="A255" s="379">
        <v>42340</v>
      </c>
      <c r="B255" s="380">
        <v>0.47488425925925926</v>
      </c>
      <c r="C255" s="319">
        <v>130.01</v>
      </c>
      <c r="D255" s="318">
        <v>0.26</v>
      </c>
      <c r="E255" s="319">
        <v>10.3</v>
      </c>
      <c r="F255" s="318">
        <v>116</v>
      </c>
      <c r="G255" s="318">
        <v>504</v>
      </c>
      <c r="H255" s="318">
        <v>0.3</v>
      </c>
      <c r="I255" s="320">
        <v>145.5</v>
      </c>
      <c r="J255" s="319">
        <v>18.989999999999998</v>
      </c>
      <c r="K255" s="319">
        <v>0.13</v>
      </c>
    </row>
    <row r="256" spans="1:11" x14ac:dyDescent="0.3">
      <c r="A256" s="379">
        <v>42340</v>
      </c>
      <c r="B256" s="380">
        <v>0.47489583333333335</v>
      </c>
      <c r="C256" s="319">
        <v>130.01</v>
      </c>
      <c r="D256" s="318">
        <v>0.26</v>
      </c>
      <c r="E256" s="319">
        <v>10.3</v>
      </c>
      <c r="F256" s="318">
        <v>116</v>
      </c>
      <c r="G256" s="318">
        <v>504</v>
      </c>
      <c r="H256" s="318">
        <v>0.3</v>
      </c>
      <c r="I256" s="320">
        <v>145.5</v>
      </c>
      <c r="J256" s="319">
        <v>18.989999999999998</v>
      </c>
      <c r="K256" s="319">
        <v>0.13</v>
      </c>
    </row>
    <row r="257" spans="1:11" x14ac:dyDescent="0.3">
      <c r="A257" s="379">
        <v>42340</v>
      </c>
      <c r="B257" s="380">
        <v>0.47490740740740739</v>
      </c>
      <c r="C257" s="319">
        <v>130.02000000000001</v>
      </c>
      <c r="D257" s="318">
        <v>0.26</v>
      </c>
      <c r="E257" s="319">
        <v>10.3</v>
      </c>
      <c r="F257" s="318">
        <v>116</v>
      </c>
      <c r="G257" s="318">
        <v>504</v>
      </c>
      <c r="H257" s="318">
        <v>0.3</v>
      </c>
      <c r="I257" s="320">
        <v>145.6</v>
      </c>
      <c r="J257" s="319">
        <v>19</v>
      </c>
      <c r="K257" s="319">
        <v>0.13</v>
      </c>
    </row>
    <row r="258" spans="1:11" x14ac:dyDescent="0.3">
      <c r="A258" s="379">
        <v>42340</v>
      </c>
      <c r="B258" s="380">
        <v>0.47491898148148143</v>
      </c>
      <c r="C258" s="319">
        <v>130.02000000000001</v>
      </c>
      <c r="D258" s="318">
        <v>0.26</v>
      </c>
      <c r="E258" s="319">
        <v>10.3</v>
      </c>
      <c r="F258" s="318">
        <v>116</v>
      </c>
      <c r="G258" s="318">
        <v>504</v>
      </c>
      <c r="H258" s="318">
        <v>0.3</v>
      </c>
      <c r="I258" s="320">
        <v>145.6</v>
      </c>
      <c r="J258" s="319">
        <v>19</v>
      </c>
      <c r="K258" s="319">
        <v>0.12</v>
      </c>
    </row>
    <row r="259" spans="1:11" x14ac:dyDescent="0.3">
      <c r="A259" s="379">
        <v>42340</v>
      </c>
      <c r="B259" s="380">
        <v>0.47493055555555558</v>
      </c>
      <c r="C259" s="319">
        <v>130.02000000000001</v>
      </c>
      <c r="D259" s="318">
        <v>0.26</v>
      </c>
      <c r="E259" s="319">
        <v>10.3</v>
      </c>
      <c r="F259" s="318">
        <v>116</v>
      </c>
      <c r="G259" s="318">
        <v>504</v>
      </c>
      <c r="H259" s="318">
        <v>0.3</v>
      </c>
      <c r="I259" s="320">
        <v>145.6</v>
      </c>
      <c r="J259" s="319">
        <v>19</v>
      </c>
      <c r="K259" s="319">
        <v>0.12</v>
      </c>
    </row>
    <row r="260" spans="1:11" x14ac:dyDescent="0.3">
      <c r="A260" s="379">
        <v>42340</v>
      </c>
      <c r="B260" s="380">
        <v>0.47494212962962962</v>
      </c>
      <c r="C260" s="319">
        <v>130.02000000000001</v>
      </c>
      <c r="D260" s="318">
        <v>0.26</v>
      </c>
      <c r="E260" s="319">
        <v>10.3</v>
      </c>
      <c r="F260" s="318">
        <v>116</v>
      </c>
      <c r="G260" s="318">
        <v>504</v>
      </c>
      <c r="H260" s="318">
        <v>0.3</v>
      </c>
      <c r="I260" s="320">
        <v>145.69999999999999</v>
      </c>
      <c r="J260" s="319">
        <v>19.02</v>
      </c>
      <c r="K260" s="319">
        <v>0.12</v>
      </c>
    </row>
    <row r="261" spans="1:11" x14ac:dyDescent="0.3">
      <c r="A261" s="379">
        <v>42340</v>
      </c>
      <c r="B261" s="380">
        <v>0.47495370370370371</v>
      </c>
      <c r="C261" s="319">
        <v>130.02000000000001</v>
      </c>
      <c r="D261" s="318">
        <v>0.26</v>
      </c>
      <c r="E261" s="319">
        <v>10.3</v>
      </c>
      <c r="F261" s="318">
        <v>116</v>
      </c>
      <c r="G261" s="318">
        <v>504</v>
      </c>
      <c r="H261" s="318">
        <v>0.3</v>
      </c>
      <c r="I261" s="320">
        <v>145.69999999999999</v>
      </c>
      <c r="J261" s="319">
        <v>19.02</v>
      </c>
      <c r="K261" s="319">
        <v>0.12</v>
      </c>
    </row>
    <row r="262" spans="1:11" x14ac:dyDescent="0.3">
      <c r="A262" s="379">
        <v>42340</v>
      </c>
      <c r="B262" s="380">
        <v>0.47496527777777775</v>
      </c>
      <c r="C262" s="319">
        <v>130.02000000000001</v>
      </c>
      <c r="D262" s="318">
        <v>0.26</v>
      </c>
      <c r="E262" s="319">
        <v>10.3</v>
      </c>
      <c r="F262" s="318">
        <v>116</v>
      </c>
      <c r="G262" s="318">
        <v>504</v>
      </c>
      <c r="H262" s="318">
        <v>0.3</v>
      </c>
      <c r="I262" s="320">
        <v>145.69999999999999</v>
      </c>
      <c r="J262" s="319">
        <v>19.02</v>
      </c>
      <c r="K262" s="319">
        <v>0.12</v>
      </c>
    </row>
    <row r="263" spans="1:11" x14ac:dyDescent="0.3">
      <c r="A263" s="379">
        <v>42340</v>
      </c>
      <c r="B263" s="380">
        <v>0.47497685185185184</v>
      </c>
      <c r="C263" s="319">
        <v>130.02000000000001</v>
      </c>
      <c r="D263" s="318">
        <v>0.26</v>
      </c>
      <c r="E263" s="319">
        <v>10.3</v>
      </c>
      <c r="F263" s="318">
        <v>116</v>
      </c>
      <c r="G263" s="318">
        <v>504</v>
      </c>
      <c r="H263" s="318">
        <v>0.3</v>
      </c>
      <c r="I263" s="320">
        <v>145.5</v>
      </c>
      <c r="J263" s="319">
        <v>19</v>
      </c>
      <c r="K263" s="319">
        <v>0.12</v>
      </c>
    </row>
    <row r="264" spans="1:11" x14ac:dyDescent="0.3">
      <c r="A264" s="379">
        <v>42340</v>
      </c>
      <c r="B264" s="380">
        <v>0.47498842592592588</v>
      </c>
      <c r="C264" s="319">
        <v>130.02000000000001</v>
      </c>
      <c r="D264" s="318">
        <v>0.26</v>
      </c>
      <c r="E264" s="319">
        <v>10.3</v>
      </c>
      <c r="F264" s="318">
        <v>116</v>
      </c>
      <c r="G264" s="318">
        <v>504</v>
      </c>
      <c r="H264" s="318">
        <v>0.3</v>
      </c>
      <c r="I264" s="320">
        <v>145.5</v>
      </c>
      <c r="J264" s="319">
        <v>19</v>
      </c>
      <c r="K264" s="319">
        <v>0.12</v>
      </c>
    </row>
    <row r="265" spans="1:11" x14ac:dyDescent="0.3">
      <c r="A265" s="379">
        <v>42340</v>
      </c>
      <c r="B265" s="380">
        <v>0.47542824074074069</v>
      </c>
      <c r="C265" s="319">
        <v>135.08000000000001</v>
      </c>
      <c r="D265" s="318">
        <v>0.25</v>
      </c>
      <c r="E265" s="319">
        <v>10.3</v>
      </c>
      <c r="F265" s="318">
        <v>116</v>
      </c>
      <c r="G265" s="318">
        <v>504</v>
      </c>
      <c r="H265" s="318">
        <v>0.3</v>
      </c>
      <c r="I265" s="320">
        <v>145.4</v>
      </c>
      <c r="J265" s="319">
        <v>18.98</v>
      </c>
      <c r="K265" s="319">
        <v>0.12</v>
      </c>
    </row>
    <row r="266" spans="1:11" x14ac:dyDescent="0.3">
      <c r="A266" s="379">
        <v>42340</v>
      </c>
      <c r="B266" s="380">
        <v>0.47543981481481484</v>
      </c>
      <c r="C266" s="319">
        <v>135.08000000000001</v>
      </c>
      <c r="D266" s="318">
        <v>0.25</v>
      </c>
      <c r="E266" s="319">
        <v>10.3</v>
      </c>
      <c r="F266" s="318">
        <v>116</v>
      </c>
      <c r="G266" s="318">
        <v>504</v>
      </c>
      <c r="H266" s="318">
        <v>0.3</v>
      </c>
      <c r="I266" s="320">
        <v>145.4</v>
      </c>
      <c r="J266" s="319">
        <v>18.98</v>
      </c>
      <c r="K266" s="319">
        <v>0.12</v>
      </c>
    </row>
    <row r="267" spans="1:11" x14ac:dyDescent="0.3">
      <c r="A267" s="379">
        <v>42340</v>
      </c>
      <c r="B267" s="380">
        <v>0.47545138888888888</v>
      </c>
      <c r="C267" s="319">
        <v>135.08000000000001</v>
      </c>
      <c r="D267" s="318">
        <v>0.26</v>
      </c>
      <c r="E267" s="319">
        <v>10.3</v>
      </c>
      <c r="F267" s="318">
        <v>117</v>
      </c>
      <c r="G267" s="318">
        <v>503</v>
      </c>
      <c r="H267" s="318">
        <v>0.3</v>
      </c>
      <c r="I267" s="320">
        <v>145.5</v>
      </c>
      <c r="J267" s="319">
        <v>18.989999999999998</v>
      </c>
      <c r="K267" s="319">
        <v>0.11</v>
      </c>
    </row>
    <row r="268" spans="1:11" x14ac:dyDescent="0.3">
      <c r="A268" s="379">
        <v>42340</v>
      </c>
      <c r="B268" s="380">
        <v>0.47546296296296298</v>
      </c>
      <c r="C268" s="319">
        <v>135.08000000000001</v>
      </c>
      <c r="D268" s="318">
        <v>0.26</v>
      </c>
      <c r="E268" s="319">
        <v>10.3</v>
      </c>
      <c r="F268" s="318">
        <v>117</v>
      </c>
      <c r="G268" s="318">
        <v>504</v>
      </c>
      <c r="H268" s="318">
        <v>0.3</v>
      </c>
      <c r="I268" s="320">
        <v>145.5</v>
      </c>
      <c r="J268" s="319">
        <v>18.989999999999998</v>
      </c>
      <c r="K268" s="319">
        <v>0.11</v>
      </c>
    </row>
    <row r="269" spans="1:11" x14ac:dyDescent="0.3">
      <c r="A269" s="379">
        <v>42340</v>
      </c>
      <c r="B269" s="380">
        <v>0.47547453703703701</v>
      </c>
      <c r="C269" s="319">
        <v>135.08000000000001</v>
      </c>
      <c r="D269" s="318">
        <v>0.26</v>
      </c>
      <c r="E269" s="319">
        <v>10.3</v>
      </c>
      <c r="F269" s="318">
        <v>117</v>
      </c>
      <c r="G269" s="318">
        <v>504</v>
      </c>
      <c r="H269" s="318">
        <v>0.3</v>
      </c>
      <c r="I269" s="320">
        <v>145.5</v>
      </c>
      <c r="J269" s="319">
        <v>18.989999999999998</v>
      </c>
      <c r="K269" s="319">
        <v>0.12</v>
      </c>
    </row>
    <row r="270" spans="1:11" x14ac:dyDescent="0.3">
      <c r="A270" s="379">
        <v>42340</v>
      </c>
      <c r="B270" s="380">
        <v>0.47548611111111111</v>
      </c>
      <c r="C270" s="319">
        <v>135.08000000000001</v>
      </c>
      <c r="D270" s="318">
        <v>0.26</v>
      </c>
      <c r="E270" s="319">
        <v>10.3</v>
      </c>
      <c r="F270" s="318">
        <v>117</v>
      </c>
      <c r="G270" s="318">
        <v>503</v>
      </c>
      <c r="H270" s="318">
        <v>0.3</v>
      </c>
      <c r="I270" s="320">
        <v>145.30000000000001</v>
      </c>
      <c r="J270" s="319">
        <v>18.97</v>
      </c>
      <c r="K270" s="319">
        <v>0.11</v>
      </c>
    </row>
    <row r="271" spans="1:11" x14ac:dyDescent="0.3">
      <c r="A271" s="379">
        <v>42340</v>
      </c>
      <c r="B271" s="380">
        <v>0.47549768518518515</v>
      </c>
      <c r="C271" s="319">
        <v>135.08000000000001</v>
      </c>
      <c r="D271" s="318">
        <v>0.26</v>
      </c>
      <c r="E271" s="319">
        <v>10.3</v>
      </c>
      <c r="F271" s="318">
        <v>117</v>
      </c>
      <c r="G271" s="318">
        <v>503</v>
      </c>
      <c r="H271" s="318">
        <v>0.3</v>
      </c>
      <c r="I271" s="320">
        <v>145.30000000000001</v>
      </c>
      <c r="J271" s="319">
        <v>18.97</v>
      </c>
      <c r="K271" s="319">
        <v>0.11</v>
      </c>
    </row>
    <row r="272" spans="1:11" x14ac:dyDescent="0.3">
      <c r="A272" s="379">
        <v>42340</v>
      </c>
      <c r="B272" s="380">
        <v>0.4755092592592593</v>
      </c>
      <c r="C272" s="319">
        <v>135.08000000000001</v>
      </c>
      <c r="D272" s="318">
        <v>0.26</v>
      </c>
      <c r="E272" s="319">
        <v>10.3</v>
      </c>
      <c r="F272" s="318">
        <v>117</v>
      </c>
      <c r="G272" s="318">
        <v>504</v>
      </c>
      <c r="H272" s="318">
        <v>0.3</v>
      </c>
      <c r="I272" s="320">
        <v>145.30000000000001</v>
      </c>
      <c r="J272" s="319">
        <v>18.96</v>
      </c>
      <c r="K272" s="319">
        <v>0.11</v>
      </c>
    </row>
    <row r="273" spans="1:11" x14ac:dyDescent="0.3">
      <c r="A273" s="379">
        <v>42340</v>
      </c>
      <c r="B273" s="380">
        <v>0.47552083333333334</v>
      </c>
      <c r="C273" s="319">
        <v>135.08000000000001</v>
      </c>
      <c r="D273" s="318">
        <v>0.26</v>
      </c>
      <c r="E273" s="319">
        <v>10.3</v>
      </c>
      <c r="F273" s="318">
        <v>117</v>
      </c>
      <c r="G273" s="318">
        <v>504</v>
      </c>
      <c r="H273" s="318">
        <v>0.3</v>
      </c>
      <c r="I273" s="320">
        <v>145.30000000000001</v>
      </c>
      <c r="J273" s="319">
        <v>18.96</v>
      </c>
      <c r="K273" s="319">
        <v>0.11</v>
      </c>
    </row>
    <row r="274" spans="1:11" x14ac:dyDescent="0.3">
      <c r="A274" s="379">
        <v>42340</v>
      </c>
      <c r="B274" s="380">
        <v>0.47553240740740743</v>
      </c>
      <c r="C274" s="319">
        <v>135.08000000000001</v>
      </c>
      <c r="D274" s="318">
        <v>0.26</v>
      </c>
      <c r="E274" s="319">
        <v>10.3</v>
      </c>
      <c r="F274" s="318">
        <v>117</v>
      </c>
      <c r="G274" s="318">
        <v>504</v>
      </c>
      <c r="H274" s="318">
        <v>0.3</v>
      </c>
      <c r="I274" s="320">
        <v>145.4</v>
      </c>
      <c r="J274" s="319">
        <v>18.97</v>
      </c>
      <c r="K274" s="319">
        <v>0.12</v>
      </c>
    </row>
    <row r="275" spans="1:11" x14ac:dyDescent="0.3">
      <c r="A275" s="379">
        <v>42340</v>
      </c>
      <c r="B275" s="380">
        <v>0.47616898148148151</v>
      </c>
      <c r="C275" s="319">
        <v>140.02000000000001</v>
      </c>
      <c r="D275" s="318">
        <v>0.25</v>
      </c>
      <c r="E275" s="319">
        <v>10.3</v>
      </c>
      <c r="F275" s="318">
        <v>117</v>
      </c>
      <c r="G275" s="318">
        <v>504</v>
      </c>
      <c r="H275" s="318">
        <v>0.3</v>
      </c>
      <c r="I275" s="320">
        <v>145</v>
      </c>
      <c r="J275" s="319">
        <v>18.93</v>
      </c>
      <c r="K275" s="319">
        <v>0.12</v>
      </c>
    </row>
    <row r="276" spans="1:11" x14ac:dyDescent="0.3">
      <c r="A276" s="379">
        <v>42340</v>
      </c>
      <c r="B276" s="380">
        <v>0.47618055555555555</v>
      </c>
      <c r="C276" s="319">
        <v>140.04</v>
      </c>
      <c r="D276" s="318">
        <v>0.25</v>
      </c>
      <c r="E276" s="319">
        <v>10.3</v>
      </c>
      <c r="F276" s="318">
        <v>117</v>
      </c>
      <c r="G276" s="318">
        <v>504</v>
      </c>
      <c r="H276" s="318">
        <v>0.3</v>
      </c>
      <c r="I276" s="320">
        <v>145.30000000000001</v>
      </c>
      <c r="J276" s="319">
        <v>18.96</v>
      </c>
      <c r="K276" s="319">
        <v>0.12</v>
      </c>
    </row>
    <row r="277" spans="1:11" x14ac:dyDescent="0.3">
      <c r="A277" s="379">
        <v>42340</v>
      </c>
      <c r="B277" s="380">
        <v>0.47619212962962965</v>
      </c>
      <c r="C277" s="319">
        <v>140.05000000000001</v>
      </c>
      <c r="D277" s="318">
        <v>0.26</v>
      </c>
      <c r="E277" s="319">
        <v>10.3</v>
      </c>
      <c r="F277" s="318">
        <v>117</v>
      </c>
      <c r="G277" s="318">
        <v>504</v>
      </c>
      <c r="H277" s="318">
        <v>0.3</v>
      </c>
      <c r="I277" s="320">
        <v>145.30000000000001</v>
      </c>
      <c r="J277" s="319">
        <v>18.96</v>
      </c>
      <c r="K277" s="319">
        <v>0.13</v>
      </c>
    </row>
    <row r="278" spans="1:11" x14ac:dyDescent="0.3">
      <c r="A278" s="379">
        <v>42340</v>
      </c>
      <c r="B278" s="380">
        <v>0.47620370370370368</v>
      </c>
      <c r="C278" s="319">
        <v>140.05000000000001</v>
      </c>
      <c r="D278" s="318">
        <v>0.26</v>
      </c>
      <c r="E278" s="319">
        <v>10.3</v>
      </c>
      <c r="F278" s="318">
        <v>117</v>
      </c>
      <c r="G278" s="318">
        <v>504</v>
      </c>
      <c r="H278" s="318">
        <v>0.3</v>
      </c>
      <c r="I278" s="320">
        <v>145.30000000000001</v>
      </c>
      <c r="J278" s="319">
        <v>18.96</v>
      </c>
      <c r="K278" s="319">
        <v>0.13</v>
      </c>
    </row>
    <row r="279" spans="1:11" x14ac:dyDescent="0.3">
      <c r="A279" s="379">
        <v>42340</v>
      </c>
      <c r="B279" s="380">
        <v>0.47621527777777778</v>
      </c>
      <c r="C279" s="319">
        <v>140.04</v>
      </c>
      <c r="D279" s="318">
        <v>0.26</v>
      </c>
      <c r="E279" s="319">
        <v>10.3</v>
      </c>
      <c r="F279" s="318">
        <v>117</v>
      </c>
      <c r="G279" s="318">
        <v>504</v>
      </c>
      <c r="H279" s="318">
        <v>0.3</v>
      </c>
      <c r="I279" s="320">
        <v>145.19999999999999</v>
      </c>
      <c r="J279" s="319">
        <v>18.95</v>
      </c>
      <c r="K279" s="319">
        <v>0.12</v>
      </c>
    </row>
    <row r="280" spans="1:11" x14ac:dyDescent="0.3">
      <c r="A280" s="379">
        <v>42340</v>
      </c>
      <c r="B280" s="380">
        <v>0.47622685185185182</v>
      </c>
      <c r="C280" s="319">
        <v>140.04</v>
      </c>
      <c r="D280" s="318">
        <v>0.26</v>
      </c>
      <c r="E280" s="319">
        <v>10.3</v>
      </c>
      <c r="F280" s="318">
        <v>117</v>
      </c>
      <c r="G280" s="318">
        <v>504</v>
      </c>
      <c r="H280" s="318">
        <v>0.3</v>
      </c>
      <c r="I280" s="320">
        <v>145.19999999999999</v>
      </c>
      <c r="J280" s="319">
        <v>18.95</v>
      </c>
      <c r="K280" s="319">
        <v>0.12</v>
      </c>
    </row>
    <row r="281" spans="1:11" x14ac:dyDescent="0.3">
      <c r="A281" s="379">
        <v>42340</v>
      </c>
      <c r="B281" s="380">
        <v>0.47623842592592597</v>
      </c>
      <c r="C281" s="319">
        <v>140.06</v>
      </c>
      <c r="D281" s="318">
        <v>0.26</v>
      </c>
      <c r="E281" s="319">
        <v>10.3</v>
      </c>
      <c r="F281" s="318">
        <v>117</v>
      </c>
      <c r="G281" s="318">
        <v>504</v>
      </c>
      <c r="H281" s="318">
        <v>0.3</v>
      </c>
      <c r="I281" s="320">
        <v>145.30000000000001</v>
      </c>
      <c r="J281" s="319">
        <v>18.96</v>
      </c>
      <c r="K281" s="319">
        <v>0.13</v>
      </c>
    </row>
    <row r="282" spans="1:11" x14ac:dyDescent="0.3">
      <c r="A282" s="379">
        <v>42340</v>
      </c>
      <c r="B282" s="380">
        <v>0.47625000000000001</v>
      </c>
      <c r="C282" s="319">
        <v>140.06</v>
      </c>
      <c r="D282" s="318">
        <v>0.26</v>
      </c>
      <c r="E282" s="319">
        <v>10.3</v>
      </c>
      <c r="F282" s="318">
        <v>117</v>
      </c>
      <c r="G282" s="318">
        <v>504</v>
      </c>
      <c r="H282" s="318">
        <v>0.3</v>
      </c>
      <c r="I282" s="320">
        <v>145.30000000000001</v>
      </c>
      <c r="J282" s="319">
        <v>18.96</v>
      </c>
      <c r="K282" s="319">
        <v>0.12</v>
      </c>
    </row>
    <row r="283" spans="1:11" x14ac:dyDescent="0.3">
      <c r="A283" s="379">
        <v>42340</v>
      </c>
      <c r="B283" s="380">
        <v>0.4762615740740741</v>
      </c>
      <c r="C283" s="319">
        <v>140.06</v>
      </c>
      <c r="D283" s="318">
        <v>0.26</v>
      </c>
      <c r="E283" s="319">
        <v>10.3</v>
      </c>
      <c r="F283" s="318">
        <v>117</v>
      </c>
      <c r="G283" s="318">
        <v>504</v>
      </c>
      <c r="H283" s="318">
        <v>0.3</v>
      </c>
      <c r="I283" s="320">
        <v>145.30000000000001</v>
      </c>
      <c r="J283" s="319">
        <v>18.96</v>
      </c>
      <c r="K283" s="319">
        <v>0.12</v>
      </c>
    </row>
    <row r="284" spans="1:11" x14ac:dyDescent="0.3">
      <c r="A284" s="379">
        <v>42340</v>
      </c>
      <c r="B284" s="380">
        <v>0.47627314814814814</v>
      </c>
      <c r="C284" s="319">
        <v>140.06</v>
      </c>
      <c r="D284" s="318">
        <v>0.26</v>
      </c>
      <c r="E284" s="319">
        <v>10.3</v>
      </c>
      <c r="F284" s="318">
        <v>117</v>
      </c>
      <c r="G284" s="318">
        <v>504</v>
      </c>
      <c r="H284" s="318">
        <v>0.3</v>
      </c>
      <c r="I284" s="320">
        <v>145.30000000000001</v>
      </c>
      <c r="J284" s="319">
        <v>18.96</v>
      </c>
      <c r="K284" s="319">
        <v>0.13</v>
      </c>
    </row>
    <row r="285" spans="1:11" x14ac:dyDescent="0.3">
      <c r="A285" s="379">
        <v>42340</v>
      </c>
      <c r="B285" s="380">
        <v>0.47681712962962958</v>
      </c>
      <c r="C285" s="319">
        <v>145.05000000000001</v>
      </c>
      <c r="D285" s="318">
        <v>0.26</v>
      </c>
      <c r="E285" s="319">
        <v>10.3</v>
      </c>
      <c r="F285" s="318">
        <v>117</v>
      </c>
      <c r="G285" s="318">
        <v>504</v>
      </c>
      <c r="H285" s="318">
        <v>0.3</v>
      </c>
      <c r="I285" s="320">
        <v>145.1</v>
      </c>
      <c r="J285" s="319">
        <v>18.940000000000001</v>
      </c>
      <c r="K285" s="319">
        <v>0.12</v>
      </c>
    </row>
    <row r="286" spans="1:11" x14ac:dyDescent="0.3">
      <c r="A286" s="379">
        <v>42340</v>
      </c>
      <c r="B286" s="380">
        <v>0.47682870370370373</v>
      </c>
      <c r="C286" s="319">
        <v>145.05000000000001</v>
      </c>
      <c r="D286" s="318">
        <v>0.26</v>
      </c>
      <c r="E286" s="319">
        <v>10.3</v>
      </c>
      <c r="F286" s="318">
        <v>117</v>
      </c>
      <c r="G286" s="318">
        <v>504</v>
      </c>
      <c r="H286" s="318">
        <v>0.3</v>
      </c>
      <c r="I286" s="320">
        <v>145.1</v>
      </c>
      <c r="J286" s="319">
        <v>18.940000000000001</v>
      </c>
      <c r="K286" s="319">
        <v>0.12</v>
      </c>
    </row>
    <row r="287" spans="1:11" x14ac:dyDescent="0.3">
      <c r="A287" s="379">
        <v>42340</v>
      </c>
      <c r="B287" s="380">
        <v>0.47684027777777777</v>
      </c>
      <c r="C287" s="319">
        <v>145.06</v>
      </c>
      <c r="D287" s="318">
        <v>0.26</v>
      </c>
      <c r="E287" s="319">
        <v>10.31</v>
      </c>
      <c r="F287" s="318">
        <v>117</v>
      </c>
      <c r="G287" s="318">
        <v>504</v>
      </c>
      <c r="H287" s="318">
        <v>0.3</v>
      </c>
      <c r="I287" s="320">
        <v>145.19999999999999</v>
      </c>
      <c r="J287" s="319">
        <v>18.940000000000001</v>
      </c>
      <c r="K287" s="319">
        <v>0.12</v>
      </c>
    </row>
    <row r="288" spans="1:11" x14ac:dyDescent="0.3">
      <c r="A288" s="379">
        <v>42340</v>
      </c>
      <c r="B288" s="380">
        <v>0.47685185185185186</v>
      </c>
      <c r="C288" s="319">
        <v>145.06</v>
      </c>
      <c r="D288" s="318">
        <v>0.26</v>
      </c>
      <c r="E288" s="319">
        <v>10.31</v>
      </c>
      <c r="F288" s="318">
        <v>117</v>
      </c>
      <c r="G288" s="318">
        <v>504</v>
      </c>
      <c r="H288" s="318">
        <v>0.3</v>
      </c>
      <c r="I288" s="320">
        <v>145.19999999999999</v>
      </c>
      <c r="J288" s="319">
        <v>18.940000000000001</v>
      </c>
      <c r="K288" s="319">
        <v>0.12</v>
      </c>
    </row>
    <row r="289" spans="1:11" x14ac:dyDescent="0.3">
      <c r="A289" s="379">
        <v>42340</v>
      </c>
      <c r="B289" s="380">
        <v>0.4768634259259259</v>
      </c>
      <c r="C289" s="319">
        <v>145.06</v>
      </c>
      <c r="D289" s="318">
        <v>0.26</v>
      </c>
      <c r="E289" s="319">
        <v>10.3</v>
      </c>
      <c r="F289" s="318">
        <v>117</v>
      </c>
      <c r="G289" s="318">
        <v>504</v>
      </c>
      <c r="H289" s="318">
        <v>0.3</v>
      </c>
      <c r="I289" s="320">
        <v>145.1</v>
      </c>
      <c r="J289" s="319">
        <v>18.940000000000001</v>
      </c>
      <c r="K289" s="319">
        <v>0.12</v>
      </c>
    </row>
    <row r="290" spans="1:11" x14ac:dyDescent="0.3">
      <c r="A290" s="379">
        <v>42340</v>
      </c>
      <c r="B290" s="380">
        <v>0.47687499999999999</v>
      </c>
      <c r="C290" s="319">
        <v>145.06</v>
      </c>
      <c r="D290" s="318">
        <v>0.26</v>
      </c>
      <c r="E290" s="319">
        <v>10.3</v>
      </c>
      <c r="F290" s="318">
        <v>117</v>
      </c>
      <c r="G290" s="318">
        <v>504</v>
      </c>
      <c r="H290" s="318">
        <v>0.3</v>
      </c>
      <c r="I290" s="320">
        <v>145.1</v>
      </c>
      <c r="J290" s="319">
        <v>18.940000000000001</v>
      </c>
      <c r="K290" s="319">
        <v>0.12</v>
      </c>
    </row>
    <row r="291" spans="1:11" x14ac:dyDescent="0.3">
      <c r="A291" s="379">
        <v>42340</v>
      </c>
      <c r="B291" s="380">
        <v>0.47688657407407403</v>
      </c>
      <c r="C291" s="319">
        <v>145.06</v>
      </c>
      <c r="D291" s="318">
        <v>0.26</v>
      </c>
      <c r="E291" s="319">
        <v>10.3</v>
      </c>
      <c r="F291" s="318">
        <v>117</v>
      </c>
      <c r="G291" s="318">
        <v>504</v>
      </c>
      <c r="H291" s="318">
        <v>0.3</v>
      </c>
      <c r="I291" s="320">
        <v>145.1</v>
      </c>
      <c r="J291" s="319">
        <v>18.940000000000001</v>
      </c>
      <c r="K291" s="319">
        <v>0.12</v>
      </c>
    </row>
    <row r="292" spans="1:11" x14ac:dyDescent="0.3">
      <c r="A292" s="379">
        <v>42340</v>
      </c>
      <c r="B292" s="380">
        <v>0.47689814814814818</v>
      </c>
      <c r="C292" s="319">
        <v>145.06</v>
      </c>
      <c r="D292" s="318">
        <v>0.26</v>
      </c>
      <c r="E292" s="319">
        <v>10.3</v>
      </c>
      <c r="F292" s="318">
        <v>117</v>
      </c>
      <c r="G292" s="318">
        <v>504</v>
      </c>
      <c r="H292" s="318">
        <v>0.3</v>
      </c>
      <c r="I292" s="320">
        <v>145.1</v>
      </c>
      <c r="J292" s="319">
        <v>18.940000000000001</v>
      </c>
      <c r="K292" s="319">
        <v>0.12</v>
      </c>
    </row>
    <row r="293" spans="1:11" x14ac:dyDescent="0.3">
      <c r="A293" s="379">
        <v>42340</v>
      </c>
      <c r="B293" s="380">
        <v>0.47690972222222222</v>
      </c>
      <c r="C293" s="319">
        <v>145.06</v>
      </c>
      <c r="D293" s="318">
        <v>0.26</v>
      </c>
      <c r="E293" s="319">
        <v>10.3</v>
      </c>
      <c r="F293" s="318">
        <v>117</v>
      </c>
      <c r="G293" s="318">
        <v>504</v>
      </c>
      <c r="H293" s="318">
        <v>0.3</v>
      </c>
      <c r="I293" s="320">
        <v>145.1</v>
      </c>
      <c r="J293" s="319">
        <v>18.940000000000001</v>
      </c>
      <c r="K293" s="319">
        <v>0.12</v>
      </c>
    </row>
    <row r="294" spans="1:11" x14ac:dyDescent="0.3">
      <c r="A294" s="379">
        <v>42340</v>
      </c>
      <c r="B294" s="380">
        <v>0.47692129629629632</v>
      </c>
      <c r="C294" s="319">
        <v>145.06</v>
      </c>
      <c r="D294" s="318">
        <v>0.26</v>
      </c>
      <c r="E294" s="319">
        <v>10.3</v>
      </c>
      <c r="F294" s="318">
        <v>117</v>
      </c>
      <c r="G294" s="318">
        <v>504</v>
      </c>
      <c r="H294" s="318">
        <v>0.3</v>
      </c>
      <c r="I294" s="320">
        <v>145.19999999999999</v>
      </c>
      <c r="J294" s="319">
        <v>18.95</v>
      </c>
      <c r="K294" s="319">
        <v>0.11</v>
      </c>
    </row>
    <row r="295" spans="1:11" x14ac:dyDescent="0.3">
      <c r="A295" s="379">
        <v>42340</v>
      </c>
      <c r="B295" s="380">
        <v>0.47855324074074074</v>
      </c>
      <c r="C295" s="319">
        <v>149.97999999999999</v>
      </c>
      <c r="D295" s="318">
        <v>0.26</v>
      </c>
      <c r="E295" s="319">
        <v>10.31</v>
      </c>
      <c r="F295" s="318">
        <v>118</v>
      </c>
      <c r="G295" s="318">
        <v>504</v>
      </c>
      <c r="H295" s="318">
        <v>0.3</v>
      </c>
      <c r="I295" s="320">
        <v>145.69999999999999</v>
      </c>
      <c r="J295" s="319">
        <v>19.02</v>
      </c>
      <c r="K295" s="319">
        <v>0.12</v>
      </c>
    </row>
    <row r="296" spans="1:11" x14ac:dyDescent="0.3">
      <c r="A296" s="379">
        <v>42340</v>
      </c>
      <c r="B296" s="380">
        <v>0.47856481481481478</v>
      </c>
      <c r="C296" s="319">
        <v>149.97999999999999</v>
      </c>
      <c r="D296" s="318">
        <v>0.26</v>
      </c>
      <c r="E296" s="319">
        <v>10.31</v>
      </c>
      <c r="F296" s="318">
        <v>118</v>
      </c>
      <c r="G296" s="318">
        <v>504</v>
      </c>
      <c r="H296" s="318">
        <v>0.3</v>
      </c>
      <c r="I296" s="320">
        <v>145.69999999999999</v>
      </c>
      <c r="J296" s="319">
        <v>19.02</v>
      </c>
      <c r="K296" s="319">
        <v>0.12</v>
      </c>
    </row>
    <row r="297" spans="1:11" x14ac:dyDescent="0.3">
      <c r="A297" s="379">
        <v>42340</v>
      </c>
      <c r="B297" s="380">
        <v>0.47857638888888893</v>
      </c>
      <c r="C297" s="319">
        <v>150</v>
      </c>
      <c r="D297" s="318">
        <v>0.26</v>
      </c>
      <c r="E297" s="319">
        <v>10.32</v>
      </c>
      <c r="F297" s="318">
        <v>118</v>
      </c>
      <c r="G297" s="318">
        <v>504</v>
      </c>
      <c r="H297" s="318">
        <v>0.3</v>
      </c>
      <c r="I297" s="320">
        <v>145.9</v>
      </c>
      <c r="J297" s="319">
        <v>19.03</v>
      </c>
      <c r="K297" s="319">
        <v>0.12</v>
      </c>
    </row>
    <row r="298" spans="1:11" x14ac:dyDescent="0.3">
      <c r="A298" s="379">
        <v>42340</v>
      </c>
      <c r="B298" s="380">
        <v>0.47858796296296297</v>
      </c>
      <c r="C298" s="319">
        <v>150</v>
      </c>
      <c r="D298" s="318">
        <v>0.26</v>
      </c>
      <c r="E298" s="319">
        <v>10.32</v>
      </c>
      <c r="F298" s="318">
        <v>118</v>
      </c>
      <c r="G298" s="318">
        <v>504</v>
      </c>
      <c r="H298" s="318">
        <v>0.3</v>
      </c>
      <c r="I298" s="320">
        <v>145.9</v>
      </c>
      <c r="J298" s="319">
        <v>19.03</v>
      </c>
      <c r="K298" s="319">
        <v>0.12</v>
      </c>
    </row>
    <row r="299" spans="1:11" x14ac:dyDescent="0.3">
      <c r="A299" s="379">
        <v>42340</v>
      </c>
      <c r="B299" s="380">
        <v>0.47859953703703706</v>
      </c>
      <c r="C299" s="319">
        <v>150</v>
      </c>
      <c r="D299" s="318">
        <v>0.26</v>
      </c>
      <c r="E299" s="319">
        <v>10.31</v>
      </c>
      <c r="F299" s="318">
        <v>118</v>
      </c>
      <c r="G299" s="318">
        <v>504</v>
      </c>
      <c r="H299" s="318">
        <v>0.3</v>
      </c>
      <c r="I299" s="320">
        <v>145.9</v>
      </c>
      <c r="J299" s="319">
        <v>19.04</v>
      </c>
      <c r="K299" s="319">
        <v>0.12</v>
      </c>
    </row>
    <row r="300" spans="1:11" x14ac:dyDescent="0.3">
      <c r="A300" s="379">
        <v>42340</v>
      </c>
      <c r="B300" s="380">
        <v>0.4786111111111111</v>
      </c>
      <c r="C300" s="319">
        <v>150</v>
      </c>
      <c r="D300" s="318">
        <v>0.26</v>
      </c>
      <c r="E300" s="319">
        <v>10.31</v>
      </c>
      <c r="F300" s="318">
        <v>118</v>
      </c>
      <c r="G300" s="318">
        <v>504</v>
      </c>
      <c r="H300" s="318">
        <v>0.3</v>
      </c>
      <c r="I300" s="320">
        <v>145.9</v>
      </c>
      <c r="J300" s="319">
        <v>19.04</v>
      </c>
      <c r="K300" s="319">
        <v>0.12</v>
      </c>
    </row>
    <row r="301" spans="1:11" x14ac:dyDescent="0.3">
      <c r="A301" s="379">
        <v>42340</v>
      </c>
      <c r="B301" s="380">
        <v>0.47862268518518519</v>
      </c>
      <c r="C301" s="319">
        <v>150</v>
      </c>
      <c r="D301" s="318">
        <v>0.26</v>
      </c>
      <c r="E301" s="319">
        <v>10.31</v>
      </c>
      <c r="F301" s="318">
        <v>118</v>
      </c>
      <c r="G301" s="318">
        <v>506</v>
      </c>
      <c r="H301" s="318">
        <v>0.3</v>
      </c>
      <c r="I301" s="320">
        <v>145.69999999999999</v>
      </c>
      <c r="J301" s="319">
        <v>19.02</v>
      </c>
      <c r="K301" s="319">
        <v>0.12</v>
      </c>
    </row>
    <row r="302" spans="1:11" x14ac:dyDescent="0.3">
      <c r="A302" s="379">
        <v>42340</v>
      </c>
      <c r="B302" s="380">
        <v>0.47863425925925923</v>
      </c>
      <c r="C302" s="319">
        <v>149.99</v>
      </c>
      <c r="D302" s="318">
        <v>0.26</v>
      </c>
      <c r="E302" s="319">
        <v>10.31</v>
      </c>
      <c r="F302" s="318">
        <v>118</v>
      </c>
      <c r="G302" s="318">
        <v>504</v>
      </c>
      <c r="H302" s="318">
        <v>0.3</v>
      </c>
      <c r="I302" s="320">
        <v>145.80000000000001</v>
      </c>
      <c r="J302" s="319">
        <v>19.02</v>
      </c>
      <c r="K302" s="319">
        <v>0.12</v>
      </c>
    </row>
    <row r="303" spans="1:11" x14ac:dyDescent="0.3">
      <c r="A303" s="379">
        <v>42340</v>
      </c>
      <c r="B303" s="380">
        <v>0.47864583333333338</v>
      </c>
      <c r="C303" s="319">
        <v>149.99</v>
      </c>
      <c r="D303" s="318">
        <v>0.26</v>
      </c>
      <c r="E303" s="319">
        <v>10.31</v>
      </c>
      <c r="F303" s="318">
        <v>118</v>
      </c>
      <c r="G303" s="318">
        <v>504</v>
      </c>
      <c r="H303" s="318">
        <v>0.3</v>
      </c>
      <c r="I303" s="320">
        <v>145.80000000000001</v>
      </c>
      <c r="J303" s="319">
        <v>19.02</v>
      </c>
      <c r="K303" s="319">
        <v>0.12</v>
      </c>
    </row>
    <row r="304" spans="1:11" x14ac:dyDescent="0.3">
      <c r="A304" s="379">
        <v>42340</v>
      </c>
      <c r="B304" s="380">
        <v>0.47865740740740742</v>
      </c>
      <c r="C304" s="319">
        <v>149.99</v>
      </c>
      <c r="D304" s="318">
        <v>0.26</v>
      </c>
      <c r="E304" s="319">
        <v>10.31</v>
      </c>
      <c r="F304" s="318">
        <v>118</v>
      </c>
      <c r="G304" s="318">
        <v>504</v>
      </c>
      <c r="H304" s="318">
        <v>0.3</v>
      </c>
      <c r="I304" s="320">
        <v>145.6</v>
      </c>
      <c r="J304" s="319">
        <v>18.989999999999998</v>
      </c>
      <c r="K304" s="319">
        <v>0.12</v>
      </c>
    </row>
    <row r="305" spans="1:11" x14ac:dyDescent="0.3">
      <c r="A305" s="379">
        <v>42340</v>
      </c>
      <c r="B305" s="380">
        <v>0.47960648148148149</v>
      </c>
      <c r="C305" s="319">
        <v>154.97999999999999</v>
      </c>
      <c r="D305" s="318">
        <v>0.27</v>
      </c>
      <c r="E305" s="319">
        <v>10.32</v>
      </c>
      <c r="F305" s="318">
        <v>119</v>
      </c>
      <c r="G305" s="318">
        <v>504</v>
      </c>
      <c r="H305" s="318">
        <v>0.3</v>
      </c>
      <c r="I305" s="320">
        <v>145.69999999999999</v>
      </c>
      <c r="J305" s="319">
        <v>19.010000000000002</v>
      </c>
      <c r="K305" s="319">
        <v>0.12</v>
      </c>
    </row>
    <row r="306" spans="1:11" x14ac:dyDescent="0.3">
      <c r="A306" s="379">
        <v>42340</v>
      </c>
      <c r="B306" s="380">
        <v>0.47961805555555559</v>
      </c>
      <c r="C306" s="319">
        <v>154.97999999999999</v>
      </c>
      <c r="D306" s="318">
        <v>0.27</v>
      </c>
      <c r="E306" s="319">
        <v>10.32</v>
      </c>
      <c r="F306" s="318">
        <v>119</v>
      </c>
      <c r="G306" s="318">
        <v>504</v>
      </c>
      <c r="H306" s="318">
        <v>0.3</v>
      </c>
      <c r="I306" s="320">
        <v>145.69999999999999</v>
      </c>
      <c r="J306" s="319">
        <v>19.010000000000002</v>
      </c>
      <c r="K306" s="319">
        <v>0.12</v>
      </c>
    </row>
    <row r="307" spans="1:11" x14ac:dyDescent="0.3">
      <c r="A307" s="379">
        <v>42340</v>
      </c>
      <c r="B307" s="380">
        <v>0.47962962962962963</v>
      </c>
      <c r="C307" s="319">
        <v>154.97</v>
      </c>
      <c r="D307" s="318">
        <v>0.27</v>
      </c>
      <c r="E307" s="319">
        <v>10.32</v>
      </c>
      <c r="F307" s="318">
        <v>119</v>
      </c>
      <c r="G307" s="318">
        <v>504</v>
      </c>
      <c r="H307" s="318">
        <v>0.3</v>
      </c>
      <c r="I307" s="320">
        <v>145.6</v>
      </c>
      <c r="J307" s="319">
        <v>19</v>
      </c>
      <c r="K307" s="319">
        <v>0.12</v>
      </c>
    </row>
    <row r="308" spans="1:11" x14ac:dyDescent="0.3">
      <c r="A308" s="379">
        <v>42340</v>
      </c>
      <c r="B308" s="380">
        <v>0.47964120370370367</v>
      </c>
      <c r="C308" s="319">
        <v>154.97</v>
      </c>
      <c r="D308" s="318">
        <v>0.27</v>
      </c>
      <c r="E308" s="319">
        <v>10.32</v>
      </c>
      <c r="F308" s="318">
        <v>119</v>
      </c>
      <c r="G308" s="318">
        <v>504</v>
      </c>
      <c r="H308" s="318">
        <v>0.3</v>
      </c>
      <c r="I308" s="320">
        <v>145.6</v>
      </c>
      <c r="J308" s="319">
        <v>19</v>
      </c>
      <c r="K308" s="319">
        <v>0.12</v>
      </c>
    </row>
    <row r="309" spans="1:11" x14ac:dyDescent="0.3">
      <c r="A309" s="379">
        <v>42340</v>
      </c>
      <c r="B309" s="380">
        <v>0.47965277777777776</v>
      </c>
      <c r="C309" s="319">
        <v>154.97</v>
      </c>
      <c r="D309" s="318">
        <v>0.26</v>
      </c>
      <c r="E309" s="319">
        <v>10.32</v>
      </c>
      <c r="F309" s="318">
        <v>119</v>
      </c>
      <c r="G309" s="318">
        <v>507</v>
      </c>
      <c r="H309" s="318">
        <v>0.3</v>
      </c>
      <c r="I309" s="320">
        <v>145.69999999999999</v>
      </c>
      <c r="J309" s="319">
        <v>19.02</v>
      </c>
      <c r="K309" s="319">
        <v>0.12</v>
      </c>
    </row>
    <row r="310" spans="1:11" x14ac:dyDescent="0.3">
      <c r="A310" s="379">
        <v>42340</v>
      </c>
      <c r="B310" s="380">
        <v>0.4796643518518518</v>
      </c>
      <c r="C310" s="319">
        <v>154.97999999999999</v>
      </c>
      <c r="D310" s="318">
        <v>0.27</v>
      </c>
      <c r="E310" s="319">
        <v>10.32</v>
      </c>
      <c r="F310" s="318">
        <v>119</v>
      </c>
      <c r="G310" s="318">
        <v>504</v>
      </c>
      <c r="H310" s="318">
        <v>0.3</v>
      </c>
      <c r="I310" s="320">
        <v>145.5</v>
      </c>
      <c r="J310" s="319">
        <v>18.989999999999998</v>
      </c>
      <c r="K310" s="319">
        <v>0.12</v>
      </c>
    </row>
    <row r="311" spans="1:11" x14ac:dyDescent="0.3">
      <c r="A311" s="379">
        <v>42340</v>
      </c>
      <c r="B311" s="380">
        <v>0.47967592592592595</v>
      </c>
      <c r="C311" s="319">
        <v>154.97999999999999</v>
      </c>
      <c r="D311" s="318">
        <v>0.27</v>
      </c>
      <c r="E311" s="319">
        <v>10.32</v>
      </c>
      <c r="F311" s="318">
        <v>119</v>
      </c>
      <c r="G311" s="318">
        <v>504</v>
      </c>
      <c r="H311" s="318">
        <v>0.3</v>
      </c>
      <c r="I311" s="320">
        <v>145.5</v>
      </c>
      <c r="J311" s="319">
        <v>18.989999999999998</v>
      </c>
      <c r="K311" s="319">
        <v>0.12</v>
      </c>
    </row>
    <row r="312" spans="1:11" x14ac:dyDescent="0.3">
      <c r="A312" s="379">
        <v>42340</v>
      </c>
      <c r="B312" s="380">
        <v>0.47968749999999999</v>
      </c>
      <c r="C312" s="319">
        <v>154.97</v>
      </c>
      <c r="D312" s="318">
        <v>0.27</v>
      </c>
      <c r="E312" s="319">
        <v>10.32</v>
      </c>
      <c r="F312" s="318">
        <v>119</v>
      </c>
      <c r="G312" s="318">
        <v>504</v>
      </c>
      <c r="H312" s="318">
        <v>0.3</v>
      </c>
      <c r="I312" s="320">
        <v>145.4</v>
      </c>
      <c r="J312" s="319">
        <v>18.97</v>
      </c>
      <c r="K312" s="319">
        <v>0.12</v>
      </c>
    </row>
    <row r="313" spans="1:11" x14ac:dyDescent="0.3">
      <c r="A313" s="379">
        <v>42340</v>
      </c>
      <c r="B313" s="380">
        <v>0.47969907407407408</v>
      </c>
      <c r="C313" s="319">
        <v>154.97</v>
      </c>
      <c r="D313" s="318">
        <v>0.27</v>
      </c>
      <c r="E313" s="319">
        <v>10.32</v>
      </c>
      <c r="F313" s="318">
        <v>119</v>
      </c>
      <c r="G313" s="318">
        <v>504</v>
      </c>
      <c r="H313" s="318">
        <v>0.3</v>
      </c>
      <c r="I313" s="320">
        <v>145.4</v>
      </c>
      <c r="J313" s="319">
        <v>18.97</v>
      </c>
      <c r="K313" s="319">
        <v>0.12</v>
      </c>
    </row>
    <row r="314" spans="1:11" x14ac:dyDescent="0.3">
      <c r="A314" s="379">
        <v>42340</v>
      </c>
      <c r="B314" s="380">
        <v>0.47971064814814812</v>
      </c>
      <c r="C314" s="319">
        <v>154.97999999999999</v>
      </c>
      <c r="D314" s="318">
        <v>0.26</v>
      </c>
      <c r="E314" s="319">
        <v>10.32</v>
      </c>
      <c r="F314" s="318">
        <v>119</v>
      </c>
      <c r="G314" s="318">
        <v>504</v>
      </c>
      <c r="H314" s="318">
        <v>0.3</v>
      </c>
      <c r="I314" s="320">
        <v>145.4</v>
      </c>
      <c r="J314" s="319">
        <v>18.97</v>
      </c>
      <c r="K314" s="319">
        <v>0.12</v>
      </c>
    </row>
    <row r="315" spans="1:11" x14ac:dyDescent="0.3">
      <c r="A315" s="379">
        <v>42340</v>
      </c>
      <c r="B315" s="380">
        <v>0.48049768518518521</v>
      </c>
      <c r="C315" s="319">
        <v>159.99</v>
      </c>
      <c r="D315" s="318">
        <v>0.27</v>
      </c>
      <c r="E315" s="319">
        <v>10.33</v>
      </c>
      <c r="F315" s="318">
        <v>119</v>
      </c>
      <c r="G315" s="318">
        <v>504</v>
      </c>
      <c r="H315" s="318">
        <v>0.3</v>
      </c>
      <c r="I315" s="320">
        <v>145.5</v>
      </c>
      <c r="J315" s="319">
        <v>18.989999999999998</v>
      </c>
      <c r="K315" s="319">
        <v>0.12</v>
      </c>
    </row>
    <row r="316" spans="1:11" x14ac:dyDescent="0.3">
      <c r="A316" s="379">
        <v>42340</v>
      </c>
      <c r="B316" s="380">
        <v>0.48050925925925925</v>
      </c>
      <c r="C316" s="319">
        <v>159.99</v>
      </c>
      <c r="D316" s="318">
        <v>0.27</v>
      </c>
      <c r="E316" s="319">
        <v>10.33</v>
      </c>
      <c r="F316" s="318">
        <v>119</v>
      </c>
      <c r="G316" s="318">
        <v>504</v>
      </c>
      <c r="H316" s="318">
        <v>0.3</v>
      </c>
      <c r="I316" s="320">
        <v>145.5</v>
      </c>
      <c r="J316" s="319">
        <v>18.98</v>
      </c>
      <c r="K316" s="319">
        <v>0.12</v>
      </c>
    </row>
    <row r="317" spans="1:11" x14ac:dyDescent="0.3">
      <c r="A317" s="379">
        <v>42340</v>
      </c>
      <c r="B317" s="380">
        <v>0.48052083333333334</v>
      </c>
      <c r="C317" s="319">
        <v>159.99</v>
      </c>
      <c r="D317" s="318">
        <v>0.27</v>
      </c>
      <c r="E317" s="319">
        <v>10.33</v>
      </c>
      <c r="F317" s="318">
        <v>119</v>
      </c>
      <c r="G317" s="318">
        <v>504</v>
      </c>
      <c r="H317" s="318">
        <v>0.3</v>
      </c>
      <c r="I317" s="320">
        <v>145.5</v>
      </c>
      <c r="J317" s="319">
        <v>18.98</v>
      </c>
      <c r="K317" s="319">
        <v>0.12</v>
      </c>
    </row>
    <row r="318" spans="1:11" x14ac:dyDescent="0.3">
      <c r="A318" s="379">
        <v>42340</v>
      </c>
      <c r="B318" s="380">
        <v>0.48053240740740738</v>
      </c>
      <c r="C318" s="319">
        <v>159.99</v>
      </c>
      <c r="D318" s="318">
        <v>0.27</v>
      </c>
      <c r="E318" s="319">
        <v>10.33</v>
      </c>
      <c r="F318" s="318">
        <v>119</v>
      </c>
      <c r="G318" s="318">
        <v>504</v>
      </c>
      <c r="H318" s="318">
        <v>0.3</v>
      </c>
      <c r="I318" s="320">
        <v>145.69999999999999</v>
      </c>
      <c r="J318" s="319">
        <v>19</v>
      </c>
      <c r="K318" s="319">
        <v>0.12</v>
      </c>
    </row>
    <row r="319" spans="1:11" x14ac:dyDescent="0.3">
      <c r="A319" s="379">
        <v>42340</v>
      </c>
      <c r="B319" s="380">
        <v>0.48054398148148153</v>
      </c>
      <c r="C319" s="319">
        <v>159.99</v>
      </c>
      <c r="D319" s="318">
        <v>0.27</v>
      </c>
      <c r="E319" s="319">
        <v>10.33</v>
      </c>
      <c r="F319" s="318">
        <v>119</v>
      </c>
      <c r="G319" s="318">
        <v>504</v>
      </c>
      <c r="H319" s="318">
        <v>0.3</v>
      </c>
      <c r="I319" s="320">
        <v>145.69999999999999</v>
      </c>
      <c r="J319" s="319">
        <v>19</v>
      </c>
      <c r="K319" s="319">
        <v>0.12</v>
      </c>
    </row>
    <row r="320" spans="1:11" x14ac:dyDescent="0.3">
      <c r="A320" s="379">
        <v>42340</v>
      </c>
      <c r="B320" s="380">
        <v>0.48055555555555557</v>
      </c>
      <c r="C320" s="319">
        <v>160</v>
      </c>
      <c r="D320" s="318">
        <v>0.27</v>
      </c>
      <c r="E320" s="319">
        <v>10.33</v>
      </c>
      <c r="F320" s="318">
        <v>119</v>
      </c>
      <c r="G320" s="318">
        <v>504</v>
      </c>
      <c r="H320" s="318">
        <v>0.3</v>
      </c>
      <c r="I320" s="320">
        <v>145.6</v>
      </c>
      <c r="J320" s="319">
        <v>19</v>
      </c>
      <c r="K320" s="319">
        <v>0.12</v>
      </c>
    </row>
    <row r="321" spans="1:11" x14ac:dyDescent="0.3">
      <c r="A321" s="379">
        <v>42340</v>
      </c>
      <c r="B321" s="380">
        <v>0.48056712962962966</v>
      </c>
      <c r="C321" s="319">
        <v>160</v>
      </c>
      <c r="D321" s="318">
        <v>0.27</v>
      </c>
      <c r="E321" s="319">
        <v>10.33</v>
      </c>
      <c r="F321" s="318">
        <v>119</v>
      </c>
      <c r="G321" s="318">
        <v>504</v>
      </c>
      <c r="H321" s="318">
        <v>0.3</v>
      </c>
      <c r="I321" s="320">
        <v>145.6</v>
      </c>
      <c r="J321" s="319">
        <v>19</v>
      </c>
      <c r="K321" s="319">
        <v>0.12</v>
      </c>
    </row>
    <row r="322" spans="1:11" x14ac:dyDescent="0.3">
      <c r="A322" s="379">
        <v>42340</v>
      </c>
      <c r="B322" s="380">
        <v>0.4805787037037037</v>
      </c>
      <c r="C322" s="319">
        <v>159.99</v>
      </c>
      <c r="D322" s="318">
        <v>0.27</v>
      </c>
      <c r="E322" s="319">
        <v>10.33</v>
      </c>
      <c r="F322" s="318">
        <v>119</v>
      </c>
      <c r="G322" s="318">
        <v>504</v>
      </c>
      <c r="H322" s="318">
        <v>0.3</v>
      </c>
      <c r="I322" s="320">
        <v>145.69999999999999</v>
      </c>
      <c r="J322" s="319">
        <v>19.010000000000002</v>
      </c>
      <c r="K322" s="319">
        <v>0.12</v>
      </c>
    </row>
    <row r="323" spans="1:11" x14ac:dyDescent="0.3">
      <c r="A323" s="379">
        <v>42340</v>
      </c>
      <c r="B323" s="380">
        <v>0.48059027777777774</v>
      </c>
      <c r="C323" s="319">
        <v>159.99</v>
      </c>
      <c r="D323" s="318">
        <v>0.27</v>
      </c>
      <c r="E323" s="319">
        <v>10.33</v>
      </c>
      <c r="F323" s="318">
        <v>119</v>
      </c>
      <c r="G323" s="318">
        <v>504</v>
      </c>
      <c r="H323" s="318">
        <v>0.3</v>
      </c>
      <c r="I323" s="320">
        <v>145.69999999999999</v>
      </c>
      <c r="J323" s="319">
        <v>19.010000000000002</v>
      </c>
      <c r="K323" s="319">
        <v>0.12</v>
      </c>
    </row>
    <row r="324" spans="1:11" x14ac:dyDescent="0.3">
      <c r="A324" s="379">
        <v>42340</v>
      </c>
      <c r="B324" s="380">
        <v>0.48060185185185184</v>
      </c>
      <c r="C324" s="319">
        <v>160</v>
      </c>
      <c r="D324" s="318">
        <v>0.27</v>
      </c>
      <c r="E324" s="319">
        <v>10.33</v>
      </c>
      <c r="F324" s="318">
        <v>119</v>
      </c>
      <c r="G324" s="318">
        <v>504</v>
      </c>
      <c r="H324" s="318">
        <v>0.3</v>
      </c>
      <c r="I324" s="320">
        <v>145.80000000000001</v>
      </c>
      <c r="J324" s="319">
        <v>19.02</v>
      </c>
      <c r="K324" s="319">
        <v>0.12</v>
      </c>
    </row>
    <row r="325" spans="1:11" x14ac:dyDescent="0.3">
      <c r="A325" s="381"/>
    </row>
    <row r="326" spans="1:11" x14ac:dyDescent="0.3">
      <c r="A326" s="381"/>
    </row>
    <row r="327" spans="1:11" x14ac:dyDescent="0.3">
      <c r="A327" s="381"/>
    </row>
    <row r="328" spans="1:11" x14ac:dyDescent="0.3">
      <c r="A328" s="381"/>
    </row>
    <row r="329" spans="1:11" x14ac:dyDescent="0.3">
      <c r="A329" s="381"/>
    </row>
    <row r="330" spans="1:11" x14ac:dyDescent="0.3">
      <c r="A330" s="381"/>
    </row>
    <row r="331" spans="1:11" x14ac:dyDescent="0.3">
      <c r="A331" s="381"/>
    </row>
    <row r="332" spans="1:11" x14ac:dyDescent="0.3">
      <c r="A332" s="381"/>
    </row>
    <row r="333" spans="1:11" x14ac:dyDescent="0.3">
      <c r="A333" s="381"/>
    </row>
    <row r="334" spans="1:11" x14ac:dyDescent="0.3">
      <c r="A334" s="381"/>
    </row>
    <row r="335" spans="1:11" x14ac:dyDescent="0.3">
      <c r="A335" s="381"/>
    </row>
    <row r="336" spans="1:11" x14ac:dyDescent="0.3">
      <c r="A336" s="381"/>
    </row>
    <row r="337" spans="1:1" x14ac:dyDescent="0.3">
      <c r="A337" s="381"/>
    </row>
    <row r="338" spans="1:1" x14ac:dyDescent="0.3">
      <c r="A338" s="381"/>
    </row>
    <row r="339" spans="1:1" x14ac:dyDescent="0.3">
      <c r="A339" s="381"/>
    </row>
    <row r="340" spans="1:1" x14ac:dyDescent="0.3">
      <c r="A340" s="381"/>
    </row>
    <row r="341" spans="1:1" x14ac:dyDescent="0.3">
      <c r="A341" s="381"/>
    </row>
    <row r="342" spans="1:1" x14ac:dyDescent="0.3">
      <c r="A342" s="381"/>
    </row>
    <row r="343" spans="1:1" x14ac:dyDescent="0.3">
      <c r="A343" s="381"/>
    </row>
    <row r="344" spans="1:1" x14ac:dyDescent="0.3">
      <c r="A344" s="381"/>
    </row>
    <row r="345" spans="1:1" x14ac:dyDescent="0.3">
      <c r="A345" s="381"/>
    </row>
    <row r="346" spans="1:1" x14ac:dyDescent="0.3">
      <c r="A346" s="381"/>
    </row>
    <row r="347" spans="1:1" x14ac:dyDescent="0.3">
      <c r="A347" s="381"/>
    </row>
    <row r="348" spans="1:1" x14ac:dyDescent="0.3">
      <c r="A348" s="381"/>
    </row>
    <row r="349" spans="1:1" x14ac:dyDescent="0.3">
      <c r="A349" s="381"/>
    </row>
    <row r="350" spans="1:1" x14ac:dyDescent="0.3">
      <c r="A350" s="381"/>
    </row>
    <row r="351" spans="1:1" x14ac:dyDescent="0.3">
      <c r="A351" s="381"/>
    </row>
    <row r="352" spans="1:1" x14ac:dyDescent="0.3">
      <c r="A352" s="381"/>
    </row>
    <row r="353" spans="1:1" x14ac:dyDescent="0.3">
      <c r="A353" s="381"/>
    </row>
    <row r="354" spans="1:1" x14ac:dyDescent="0.3">
      <c r="A354" s="381"/>
    </row>
    <row r="355" spans="1:1" x14ac:dyDescent="0.3">
      <c r="A355" s="381"/>
    </row>
    <row r="356" spans="1:1" x14ac:dyDescent="0.3">
      <c r="A356" s="381"/>
    </row>
    <row r="357" spans="1:1" x14ac:dyDescent="0.3">
      <c r="A357" s="381"/>
    </row>
    <row r="358" spans="1:1" x14ac:dyDescent="0.3">
      <c r="A358" s="381"/>
    </row>
    <row r="359" spans="1:1" x14ac:dyDescent="0.3">
      <c r="A359" s="381"/>
    </row>
    <row r="360" spans="1:1" x14ac:dyDescent="0.3">
      <c r="A360" s="381"/>
    </row>
    <row r="361" spans="1:1" x14ac:dyDescent="0.3">
      <c r="A361" s="381"/>
    </row>
    <row r="362" spans="1:1" x14ac:dyDescent="0.3">
      <c r="A362" s="381"/>
    </row>
    <row r="363" spans="1:1" x14ac:dyDescent="0.3">
      <c r="A363" s="381"/>
    </row>
    <row r="364" spans="1:1" x14ac:dyDescent="0.3">
      <c r="A364" s="381"/>
    </row>
    <row r="365" spans="1:1" x14ac:dyDescent="0.3">
      <c r="A365" s="381"/>
    </row>
    <row r="366" spans="1:1" x14ac:dyDescent="0.3">
      <c r="A366" s="381"/>
    </row>
    <row r="367" spans="1:1" x14ac:dyDescent="0.3">
      <c r="A367" s="381"/>
    </row>
    <row r="368" spans="1:1" x14ac:dyDescent="0.3">
      <c r="A368" s="381"/>
    </row>
    <row r="369" spans="1:1" x14ac:dyDescent="0.3">
      <c r="A369" s="381"/>
    </row>
    <row r="370" spans="1:1" x14ac:dyDescent="0.3">
      <c r="A370" s="381"/>
    </row>
    <row r="371" spans="1:1" x14ac:dyDescent="0.3">
      <c r="A371" s="381"/>
    </row>
    <row r="372" spans="1:1" x14ac:dyDescent="0.3">
      <c r="A372" s="381"/>
    </row>
    <row r="373" spans="1:1" x14ac:dyDescent="0.3">
      <c r="A373" s="381"/>
    </row>
    <row r="374" spans="1:1" x14ac:dyDescent="0.3">
      <c r="A374" s="381"/>
    </row>
    <row r="375" spans="1:1" x14ac:dyDescent="0.3">
      <c r="A375" s="381"/>
    </row>
  </sheetData>
  <mergeCells count="3">
    <mergeCell ref="A1:K1"/>
    <mergeCell ref="A2:J2"/>
    <mergeCell ref="A3:B3"/>
  </mergeCells>
  <pageMargins left="0.7" right="0.7" top="0.75" bottom="0.75" header="0.3" footer="0.3"/>
  <pageSetup orientation="landscape" horizontalDpi="300" verticalDpi="300" r:id="rId1"/>
  <headerFooter>
    <oddHeader>&amp;L&amp;"Times New Roman,Bold"&amp;12Appendix D.1 &amp;"Times New Roman,Regular"North basin 2015 sonde data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87DC6-DAA1-403E-A3D5-29C12550D41C}">
  <sheetPr codeName="Sheet14">
    <tabColor rgb="FF7030A0"/>
  </sheetPr>
  <dimension ref="A1:L173"/>
  <sheetViews>
    <sheetView zoomScaleNormal="100" zoomScaleSheetLayoutView="80" workbookViewId="0">
      <selection activeCell="F15" sqref="F15"/>
    </sheetView>
  </sheetViews>
  <sheetFormatPr defaultRowHeight="14.5" x14ac:dyDescent="0.35"/>
  <cols>
    <col min="1" max="1" width="15.7265625" style="263" customWidth="1"/>
    <col min="2" max="9" width="12.453125" style="263" customWidth="1"/>
    <col min="10" max="10" width="10.6328125" style="263" customWidth="1"/>
    <col min="11" max="16384" width="8.7265625" style="263"/>
  </cols>
  <sheetData>
    <row r="1" spans="1:12" s="54" customFormat="1" ht="14" x14ac:dyDescent="0.3">
      <c r="A1" s="308" t="s">
        <v>439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8"/>
    </row>
    <row r="2" spans="1:12" s="54" customFormat="1" ht="14" x14ac:dyDescent="0.3">
      <c r="A2" s="454" t="s">
        <v>430</v>
      </c>
      <c r="B2" s="454"/>
      <c r="C2" s="454"/>
      <c r="D2" s="454"/>
      <c r="E2" s="454"/>
      <c r="F2" s="454"/>
      <c r="G2" s="454"/>
      <c r="H2" s="454"/>
      <c r="I2" s="454"/>
      <c r="J2" s="454"/>
      <c r="K2" s="309"/>
    </row>
    <row r="3" spans="1:12" s="312" customFormat="1" ht="14" x14ac:dyDescent="0.3">
      <c r="A3" s="310" t="s">
        <v>418</v>
      </c>
      <c r="B3" s="310" t="s">
        <v>1</v>
      </c>
      <c r="C3" s="310" t="s">
        <v>407</v>
      </c>
      <c r="D3" s="310" t="s">
        <v>420</v>
      </c>
      <c r="E3" s="310" t="s">
        <v>421</v>
      </c>
      <c r="F3" s="311" t="s">
        <v>434</v>
      </c>
      <c r="G3" s="310" t="s">
        <v>422</v>
      </c>
      <c r="H3" s="310" t="s">
        <v>423</v>
      </c>
      <c r="I3" s="310" t="s">
        <v>424</v>
      </c>
    </row>
    <row r="4" spans="1:12" s="54" customFormat="1" ht="14" x14ac:dyDescent="0.3">
      <c r="A4" s="88"/>
      <c r="B4" s="88" t="s">
        <v>33</v>
      </c>
      <c r="C4" s="88" t="s">
        <v>411</v>
      </c>
      <c r="D4" s="313"/>
      <c r="E4" s="88" t="s">
        <v>425</v>
      </c>
      <c r="F4" s="314" t="s">
        <v>415</v>
      </c>
      <c r="G4" s="88" t="s">
        <v>427</v>
      </c>
      <c r="H4" s="88" t="s">
        <v>428</v>
      </c>
      <c r="I4" s="88" t="s">
        <v>429</v>
      </c>
    </row>
    <row r="5" spans="1:12" x14ac:dyDescent="0.35">
      <c r="A5" s="315">
        <v>43065.443078703705</v>
      </c>
      <c r="B5" s="57">
        <v>0.52</v>
      </c>
      <c r="C5" s="57">
        <v>0.01</v>
      </c>
      <c r="D5" s="57">
        <v>11.04</v>
      </c>
      <c r="E5" s="316">
        <v>164</v>
      </c>
      <c r="F5" s="316">
        <v>512</v>
      </c>
      <c r="G5" s="59">
        <v>137.9</v>
      </c>
      <c r="H5" s="57">
        <v>19.43</v>
      </c>
      <c r="I5" s="57">
        <v>0.18</v>
      </c>
    </row>
    <row r="6" spans="1:12" x14ac:dyDescent="0.35">
      <c r="A6" s="315">
        <v>43065.443090277775</v>
      </c>
      <c r="B6" s="57">
        <v>0.54</v>
      </c>
      <c r="C6" s="57">
        <v>0.02</v>
      </c>
      <c r="D6" s="57">
        <v>11.04</v>
      </c>
      <c r="E6" s="316">
        <v>164</v>
      </c>
      <c r="F6" s="316">
        <v>512</v>
      </c>
      <c r="G6" s="59">
        <v>137.80000000000001</v>
      </c>
      <c r="H6" s="57">
        <v>19.41</v>
      </c>
      <c r="I6" s="57">
        <v>0.18</v>
      </c>
    </row>
    <row r="7" spans="1:12" x14ac:dyDescent="0.35">
      <c r="A7" s="315">
        <v>43065.443101851852</v>
      </c>
      <c r="B7" s="57">
        <v>0.54</v>
      </c>
      <c r="C7" s="57">
        <v>0.02</v>
      </c>
      <c r="D7" s="57">
        <v>11.04</v>
      </c>
      <c r="E7" s="316">
        <v>164</v>
      </c>
      <c r="F7" s="316">
        <v>512</v>
      </c>
      <c r="G7" s="59">
        <v>137.80000000000001</v>
      </c>
      <c r="H7" s="57">
        <v>19.41</v>
      </c>
      <c r="I7" s="57">
        <v>0.18</v>
      </c>
    </row>
    <row r="8" spans="1:12" x14ac:dyDescent="0.35">
      <c r="A8" s="315">
        <v>43065.443113425928</v>
      </c>
      <c r="B8" s="57">
        <v>0.53</v>
      </c>
      <c r="C8" s="57">
        <v>0.02</v>
      </c>
      <c r="D8" s="57">
        <v>11.05</v>
      </c>
      <c r="E8" s="316">
        <v>164</v>
      </c>
      <c r="F8" s="316">
        <v>514</v>
      </c>
      <c r="G8" s="59">
        <v>137.80000000000001</v>
      </c>
      <c r="H8" s="57">
        <v>19.41</v>
      </c>
      <c r="I8" s="57">
        <v>0.18</v>
      </c>
    </row>
    <row r="9" spans="1:12" x14ac:dyDescent="0.35">
      <c r="A9" s="315">
        <v>43065.443124999998</v>
      </c>
      <c r="B9" s="57">
        <v>0.52</v>
      </c>
      <c r="C9" s="57">
        <v>0.02</v>
      </c>
      <c r="D9" s="57">
        <v>11.06</v>
      </c>
      <c r="E9" s="316">
        <v>164</v>
      </c>
      <c r="F9" s="316">
        <v>512</v>
      </c>
      <c r="G9" s="59">
        <v>137.80000000000001</v>
      </c>
      <c r="H9" s="57">
        <v>19.41</v>
      </c>
      <c r="I9" s="57">
        <v>0.18</v>
      </c>
    </row>
    <row r="10" spans="1:12" x14ac:dyDescent="0.35">
      <c r="A10" s="315">
        <v>43065.443680555552</v>
      </c>
      <c r="B10" s="57">
        <v>5.08</v>
      </c>
      <c r="C10" s="57">
        <v>0.18</v>
      </c>
      <c r="D10" s="57">
        <v>10.99</v>
      </c>
      <c r="E10" s="316">
        <v>164</v>
      </c>
      <c r="F10" s="316">
        <v>502</v>
      </c>
      <c r="G10" s="59">
        <v>145.6</v>
      </c>
      <c r="H10" s="57">
        <v>20.420000000000002</v>
      </c>
      <c r="I10" s="57">
        <v>0.18</v>
      </c>
    </row>
    <row r="11" spans="1:12" x14ac:dyDescent="0.35">
      <c r="A11" s="315">
        <v>43065.443692129629</v>
      </c>
      <c r="B11" s="57">
        <v>5.08</v>
      </c>
      <c r="C11" s="57">
        <v>0.18</v>
      </c>
      <c r="D11" s="57">
        <v>10.99</v>
      </c>
      <c r="E11" s="316">
        <v>164</v>
      </c>
      <c r="F11" s="316">
        <v>502</v>
      </c>
      <c r="G11" s="59">
        <v>145.9</v>
      </c>
      <c r="H11" s="57">
        <v>20.46</v>
      </c>
      <c r="I11" s="57">
        <v>0.18</v>
      </c>
    </row>
    <row r="12" spans="1:12" x14ac:dyDescent="0.35">
      <c r="A12" s="315">
        <v>43065.443703703706</v>
      </c>
      <c r="B12" s="57">
        <v>5.08</v>
      </c>
      <c r="C12" s="57">
        <v>0.18</v>
      </c>
      <c r="D12" s="57">
        <v>10.99</v>
      </c>
      <c r="E12" s="316">
        <v>164</v>
      </c>
      <c r="F12" s="316">
        <v>502</v>
      </c>
      <c r="G12" s="59">
        <v>145.9</v>
      </c>
      <c r="H12" s="57">
        <v>20.46</v>
      </c>
      <c r="I12" s="57">
        <v>0.18</v>
      </c>
    </row>
    <row r="13" spans="1:12" x14ac:dyDescent="0.35">
      <c r="A13" s="315">
        <v>43065.443715277775</v>
      </c>
      <c r="B13" s="57">
        <v>5.0999999999999996</v>
      </c>
      <c r="C13" s="57">
        <v>0.19</v>
      </c>
      <c r="D13" s="57">
        <v>10.99</v>
      </c>
      <c r="E13" s="316">
        <v>164</v>
      </c>
      <c r="F13" s="316">
        <v>502</v>
      </c>
      <c r="G13" s="59">
        <v>145.9</v>
      </c>
      <c r="H13" s="57">
        <v>20.46</v>
      </c>
      <c r="I13" s="57">
        <v>0.18</v>
      </c>
    </row>
    <row r="14" spans="1:12" x14ac:dyDescent="0.35">
      <c r="A14" s="315">
        <v>43065.443726851852</v>
      </c>
      <c r="B14" s="57">
        <v>5.0999999999999996</v>
      </c>
      <c r="C14" s="57">
        <v>0.19</v>
      </c>
      <c r="D14" s="57">
        <v>10.99</v>
      </c>
      <c r="E14" s="316">
        <v>164</v>
      </c>
      <c r="F14" s="316">
        <v>502</v>
      </c>
      <c r="G14" s="59">
        <v>145.9</v>
      </c>
      <c r="H14" s="57">
        <v>20.46</v>
      </c>
      <c r="I14" s="57">
        <v>0.18</v>
      </c>
    </row>
    <row r="15" spans="1:12" x14ac:dyDescent="0.35">
      <c r="A15" s="315">
        <v>43065.444189814814</v>
      </c>
      <c r="B15" s="57">
        <v>10.07</v>
      </c>
      <c r="C15" s="57">
        <v>0.2</v>
      </c>
      <c r="D15" s="57">
        <v>11</v>
      </c>
      <c r="E15" s="316">
        <v>163</v>
      </c>
      <c r="F15" s="316">
        <v>501</v>
      </c>
      <c r="G15" s="59">
        <v>147.30000000000001</v>
      </c>
      <c r="H15" s="57">
        <v>20.65</v>
      </c>
      <c r="I15" s="57">
        <v>0.18</v>
      </c>
    </row>
    <row r="16" spans="1:12" x14ac:dyDescent="0.35">
      <c r="A16" s="315">
        <v>43065.444201388891</v>
      </c>
      <c r="B16" s="57">
        <v>10.07</v>
      </c>
      <c r="C16" s="57">
        <v>0.2</v>
      </c>
      <c r="D16" s="57">
        <v>11.01</v>
      </c>
      <c r="E16" s="316">
        <v>163</v>
      </c>
      <c r="F16" s="316">
        <v>502</v>
      </c>
      <c r="G16" s="59">
        <v>147.19999999999999</v>
      </c>
      <c r="H16" s="57">
        <v>20.63</v>
      </c>
      <c r="I16" s="57">
        <v>0.18</v>
      </c>
    </row>
    <row r="17" spans="1:9" x14ac:dyDescent="0.35">
      <c r="A17" s="315">
        <v>43065.444212962961</v>
      </c>
      <c r="B17" s="57">
        <v>10.07</v>
      </c>
      <c r="C17" s="57">
        <v>0.2</v>
      </c>
      <c r="D17" s="57">
        <v>11.01</v>
      </c>
      <c r="E17" s="316">
        <v>163</v>
      </c>
      <c r="F17" s="316">
        <v>502</v>
      </c>
      <c r="G17" s="59">
        <v>147.19999999999999</v>
      </c>
      <c r="H17" s="57">
        <v>20.63</v>
      </c>
      <c r="I17" s="57">
        <v>0.18</v>
      </c>
    </row>
    <row r="18" spans="1:9" x14ac:dyDescent="0.35">
      <c r="A18" s="315">
        <v>43065.444224537037</v>
      </c>
      <c r="B18" s="57">
        <v>10.08</v>
      </c>
      <c r="C18" s="57">
        <v>0.19</v>
      </c>
      <c r="D18" s="57">
        <v>11</v>
      </c>
      <c r="E18" s="316">
        <v>163</v>
      </c>
      <c r="F18" s="316">
        <v>502</v>
      </c>
      <c r="G18" s="59">
        <v>147.19999999999999</v>
      </c>
      <c r="H18" s="57">
        <v>20.63</v>
      </c>
      <c r="I18" s="57">
        <v>0.18</v>
      </c>
    </row>
    <row r="19" spans="1:9" x14ac:dyDescent="0.35">
      <c r="A19" s="315">
        <v>43065.444236111114</v>
      </c>
      <c r="B19" s="57">
        <v>10.08</v>
      </c>
      <c r="C19" s="57">
        <v>0.19</v>
      </c>
      <c r="D19" s="57">
        <v>11</v>
      </c>
      <c r="E19" s="316">
        <v>163</v>
      </c>
      <c r="F19" s="316">
        <v>502</v>
      </c>
      <c r="G19" s="59">
        <v>147.19999999999999</v>
      </c>
      <c r="H19" s="57">
        <v>20.63</v>
      </c>
      <c r="I19" s="57">
        <v>0.18</v>
      </c>
    </row>
    <row r="20" spans="1:9" x14ac:dyDescent="0.35">
      <c r="A20" s="315">
        <v>43065.4450462963</v>
      </c>
      <c r="B20" s="57">
        <v>15</v>
      </c>
      <c r="C20" s="57">
        <v>0.2</v>
      </c>
      <c r="D20" s="57">
        <v>10.93</v>
      </c>
      <c r="E20" s="316">
        <v>162</v>
      </c>
      <c r="F20" s="316">
        <v>502</v>
      </c>
      <c r="G20" s="59">
        <v>147.1</v>
      </c>
      <c r="H20" s="57">
        <v>20.61</v>
      </c>
      <c r="I20" s="57">
        <v>0.18</v>
      </c>
    </row>
    <row r="21" spans="1:9" x14ac:dyDescent="0.35">
      <c r="A21" s="315">
        <v>43065.445057870369</v>
      </c>
      <c r="B21" s="57">
        <v>15</v>
      </c>
      <c r="C21" s="57">
        <v>0.2</v>
      </c>
      <c r="D21" s="57">
        <v>10.93</v>
      </c>
      <c r="E21" s="316">
        <v>162</v>
      </c>
      <c r="F21" s="316">
        <v>504</v>
      </c>
      <c r="G21" s="59">
        <v>147</v>
      </c>
      <c r="H21" s="57">
        <v>20.6</v>
      </c>
      <c r="I21" s="57">
        <v>0.18</v>
      </c>
    </row>
    <row r="22" spans="1:9" x14ac:dyDescent="0.35">
      <c r="A22" s="315">
        <v>43065.445069444446</v>
      </c>
      <c r="B22" s="57">
        <v>15</v>
      </c>
      <c r="C22" s="57">
        <v>0.2</v>
      </c>
      <c r="D22" s="57">
        <v>10.93</v>
      </c>
      <c r="E22" s="316">
        <v>162</v>
      </c>
      <c r="F22" s="316">
        <v>502</v>
      </c>
      <c r="G22" s="59">
        <v>146.80000000000001</v>
      </c>
      <c r="H22" s="57">
        <v>20.57</v>
      </c>
      <c r="I22" s="57">
        <v>0.18</v>
      </c>
    </row>
    <row r="23" spans="1:9" x14ac:dyDescent="0.35">
      <c r="A23" s="315">
        <v>43065.445081018515</v>
      </c>
      <c r="B23" s="57">
        <v>15</v>
      </c>
      <c r="C23" s="57">
        <v>0.2</v>
      </c>
      <c r="D23" s="57">
        <v>10.93</v>
      </c>
      <c r="E23" s="316">
        <v>162</v>
      </c>
      <c r="F23" s="316">
        <v>502</v>
      </c>
      <c r="G23" s="59">
        <v>146.80000000000001</v>
      </c>
      <c r="H23" s="57">
        <v>20.57</v>
      </c>
      <c r="I23" s="57">
        <v>0.18</v>
      </c>
    </row>
    <row r="24" spans="1:9" x14ac:dyDescent="0.35">
      <c r="A24" s="315">
        <v>43065.445092592592</v>
      </c>
      <c r="B24" s="57">
        <v>15.01</v>
      </c>
      <c r="C24" s="57">
        <v>0.2</v>
      </c>
      <c r="D24" s="57">
        <v>10.93</v>
      </c>
      <c r="E24" s="316">
        <v>162</v>
      </c>
      <c r="F24" s="316">
        <v>502</v>
      </c>
      <c r="G24" s="59">
        <v>146.80000000000001</v>
      </c>
      <c r="H24" s="57">
        <v>20.58</v>
      </c>
      <c r="I24" s="57">
        <v>0.18</v>
      </c>
    </row>
    <row r="25" spans="1:9" x14ac:dyDescent="0.35">
      <c r="A25" s="315">
        <v>43065.445775462962</v>
      </c>
      <c r="B25" s="57">
        <v>20</v>
      </c>
      <c r="C25" s="57">
        <v>0.2</v>
      </c>
      <c r="D25" s="57">
        <v>10.92</v>
      </c>
      <c r="E25" s="316">
        <v>161</v>
      </c>
      <c r="F25" s="316">
        <v>502</v>
      </c>
      <c r="G25" s="59">
        <v>147.4</v>
      </c>
      <c r="H25" s="57">
        <v>20.65</v>
      </c>
      <c r="I25" s="57">
        <v>0.18</v>
      </c>
    </row>
    <row r="26" spans="1:9" x14ac:dyDescent="0.35">
      <c r="A26" s="315">
        <v>43065.445787037039</v>
      </c>
      <c r="B26" s="57">
        <v>19.95</v>
      </c>
      <c r="C26" s="57">
        <v>0.19</v>
      </c>
      <c r="D26" s="57">
        <v>10.92</v>
      </c>
      <c r="E26" s="316">
        <v>161</v>
      </c>
      <c r="F26" s="316">
        <v>502</v>
      </c>
      <c r="G26" s="59">
        <v>147.4</v>
      </c>
      <c r="H26" s="57">
        <v>20.65</v>
      </c>
      <c r="I26" s="57">
        <v>0.18</v>
      </c>
    </row>
    <row r="27" spans="1:9" x14ac:dyDescent="0.35">
      <c r="A27" s="315">
        <v>43065.445798611108</v>
      </c>
      <c r="B27" s="57">
        <v>19.93</v>
      </c>
      <c r="C27" s="57">
        <v>0.2</v>
      </c>
      <c r="D27" s="57">
        <v>10.93</v>
      </c>
      <c r="E27" s="316">
        <v>161</v>
      </c>
      <c r="F27" s="316">
        <v>502</v>
      </c>
      <c r="G27" s="59">
        <v>147.6</v>
      </c>
      <c r="H27" s="57">
        <v>20.68</v>
      </c>
      <c r="I27" s="57">
        <v>0.18</v>
      </c>
    </row>
    <row r="28" spans="1:9" x14ac:dyDescent="0.35">
      <c r="A28" s="315">
        <v>43065.445810185185</v>
      </c>
      <c r="B28" s="57">
        <v>19.93</v>
      </c>
      <c r="C28" s="57">
        <v>0.2</v>
      </c>
      <c r="D28" s="57">
        <v>10.93</v>
      </c>
      <c r="E28" s="316">
        <v>161</v>
      </c>
      <c r="F28" s="316">
        <v>502</v>
      </c>
      <c r="G28" s="59">
        <v>147.6</v>
      </c>
      <c r="H28" s="57">
        <v>20.68</v>
      </c>
      <c r="I28" s="57">
        <v>0.18</v>
      </c>
    </row>
    <row r="29" spans="1:9" x14ac:dyDescent="0.35">
      <c r="A29" s="315">
        <v>43065.445821759262</v>
      </c>
      <c r="B29" s="57">
        <v>19.95</v>
      </c>
      <c r="C29" s="57">
        <v>0.2</v>
      </c>
      <c r="D29" s="57">
        <v>10.92</v>
      </c>
      <c r="E29" s="316">
        <v>161</v>
      </c>
      <c r="F29" s="316">
        <v>502</v>
      </c>
      <c r="G29" s="59">
        <v>147.5</v>
      </c>
      <c r="H29" s="57">
        <v>20.67</v>
      </c>
      <c r="I29" s="57">
        <v>0.18</v>
      </c>
    </row>
    <row r="30" spans="1:9" x14ac:dyDescent="0.35">
      <c r="A30" s="315">
        <v>43065.446388888886</v>
      </c>
      <c r="B30" s="57">
        <v>25.02</v>
      </c>
      <c r="C30" s="57">
        <v>0.19</v>
      </c>
      <c r="D30" s="57">
        <v>10.86</v>
      </c>
      <c r="E30" s="316">
        <v>160</v>
      </c>
      <c r="F30" s="316">
        <v>502</v>
      </c>
      <c r="G30" s="59">
        <v>146.80000000000001</v>
      </c>
      <c r="H30" s="57">
        <v>20.58</v>
      </c>
      <c r="I30" s="57">
        <v>0.18</v>
      </c>
    </row>
    <row r="31" spans="1:9" x14ac:dyDescent="0.35">
      <c r="A31" s="315">
        <v>43065.446400462963</v>
      </c>
      <c r="B31" s="57">
        <v>25.02</v>
      </c>
      <c r="C31" s="57">
        <v>0.19</v>
      </c>
      <c r="D31" s="57">
        <v>10.86</v>
      </c>
      <c r="E31" s="316">
        <v>160</v>
      </c>
      <c r="F31" s="316">
        <v>502</v>
      </c>
      <c r="G31" s="59">
        <v>146.80000000000001</v>
      </c>
      <c r="H31" s="57">
        <v>20.58</v>
      </c>
      <c r="I31" s="57">
        <v>0.18</v>
      </c>
    </row>
    <row r="32" spans="1:9" x14ac:dyDescent="0.35">
      <c r="A32" s="315">
        <v>43065.446412037039</v>
      </c>
      <c r="B32" s="57">
        <v>25.03</v>
      </c>
      <c r="C32" s="57">
        <v>0.19</v>
      </c>
      <c r="D32" s="57">
        <v>10.85</v>
      </c>
      <c r="E32" s="316">
        <v>160</v>
      </c>
      <c r="F32" s="316">
        <v>502</v>
      </c>
      <c r="G32" s="59">
        <v>147</v>
      </c>
      <c r="H32" s="57">
        <v>20.6</v>
      </c>
      <c r="I32" s="57">
        <v>0.18</v>
      </c>
    </row>
    <row r="33" spans="1:9" x14ac:dyDescent="0.35">
      <c r="A33" s="315">
        <v>43065.446423611109</v>
      </c>
      <c r="B33" s="57">
        <v>25.03</v>
      </c>
      <c r="C33" s="57">
        <v>0.19</v>
      </c>
      <c r="D33" s="57">
        <v>10.85</v>
      </c>
      <c r="E33" s="316">
        <v>160</v>
      </c>
      <c r="F33" s="316">
        <v>502</v>
      </c>
      <c r="G33" s="59">
        <v>147</v>
      </c>
      <c r="H33" s="57">
        <v>20.6</v>
      </c>
      <c r="I33" s="57">
        <v>0.18</v>
      </c>
    </row>
    <row r="34" spans="1:9" x14ac:dyDescent="0.35">
      <c r="A34" s="315">
        <v>43065.446435185186</v>
      </c>
      <c r="B34" s="57">
        <v>25.04</v>
      </c>
      <c r="C34" s="57">
        <v>0.2</v>
      </c>
      <c r="D34" s="57">
        <v>10.85</v>
      </c>
      <c r="E34" s="316">
        <v>160</v>
      </c>
      <c r="F34" s="316">
        <v>504</v>
      </c>
      <c r="G34" s="59">
        <v>147</v>
      </c>
      <c r="H34" s="57">
        <v>20.6</v>
      </c>
      <c r="I34" s="57">
        <v>0.18</v>
      </c>
    </row>
    <row r="35" spans="1:9" x14ac:dyDescent="0.35">
      <c r="A35" s="315">
        <v>43065.446828703702</v>
      </c>
      <c r="B35" s="57">
        <v>30.09</v>
      </c>
      <c r="C35" s="57">
        <v>0.2</v>
      </c>
      <c r="D35" s="57">
        <v>10.82</v>
      </c>
      <c r="E35" s="316">
        <v>160</v>
      </c>
      <c r="F35" s="316">
        <v>502</v>
      </c>
      <c r="G35" s="59">
        <v>147.4</v>
      </c>
      <c r="H35" s="57">
        <v>20.66</v>
      </c>
      <c r="I35" s="57">
        <v>0.18</v>
      </c>
    </row>
    <row r="36" spans="1:9" x14ac:dyDescent="0.35">
      <c r="A36" s="315">
        <v>43065.446840277778</v>
      </c>
      <c r="B36" s="57">
        <v>30.08</v>
      </c>
      <c r="C36" s="57">
        <v>0.19</v>
      </c>
      <c r="D36" s="57">
        <v>10.82</v>
      </c>
      <c r="E36" s="316">
        <v>160</v>
      </c>
      <c r="F36" s="316">
        <v>502</v>
      </c>
      <c r="G36" s="59">
        <v>147.5</v>
      </c>
      <c r="H36" s="57">
        <v>20.68</v>
      </c>
      <c r="I36" s="57">
        <v>0.18</v>
      </c>
    </row>
    <row r="37" spans="1:9" x14ac:dyDescent="0.35">
      <c r="A37" s="315">
        <v>43065.446851851855</v>
      </c>
      <c r="B37" s="57">
        <v>30.08</v>
      </c>
      <c r="C37" s="57">
        <v>0.2</v>
      </c>
      <c r="D37" s="57">
        <v>10.82</v>
      </c>
      <c r="E37" s="316">
        <v>160</v>
      </c>
      <c r="F37" s="316">
        <v>502</v>
      </c>
      <c r="G37" s="59">
        <v>147.5</v>
      </c>
      <c r="H37" s="57">
        <v>20.67</v>
      </c>
      <c r="I37" s="57">
        <v>0.18</v>
      </c>
    </row>
    <row r="38" spans="1:9" x14ac:dyDescent="0.35">
      <c r="A38" s="315">
        <v>43065.446863425925</v>
      </c>
      <c r="B38" s="57">
        <v>30.08</v>
      </c>
      <c r="C38" s="57">
        <v>0.2</v>
      </c>
      <c r="D38" s="57">
        <v>10.82</v>
      </c>
      <c r="E38" s="316">
        <v>160</v>
      </c>
      <c r="F38" s="316">
        <v>502</v>
      </c>
      <c r="G38" s="59">
        <v>147.5</v>
      </c>
      <c r="H38" s="57">
        <v>20.67</v>
      </c>
      <c r="I38" s="57">
        <v>0.18</v>
      </c>
    </row>
    <row r="39" spans="1:9" x14ac:dyDescent="0.35">
      <c r="A39" s="315">
        <v>43065.446875000001</v>
      </c>
      <c r="B39" s="57">
        <v>30.08</v>
      </c>
      <c r="C39" s="57">
        <v>0.19</v>
      </c>
      <c r="D39" s="57">
        <v>10.81</v>
      </c>
      <c r="E39" s="316">
        <v>160</v>
      </c>
      <c r="F39" s="316">
        <v>502</v>
      </c>
      <c r="G39" s="59">
        <v>147.69999999999999</v>
      </c>
      <c r="H39" s="57">
        <v>20.69</v>
      </c>
      <c r="I39" s="57">
        <v>0.18</v>
      </c>
    </row>
    <row r="40" spans="1:9" x14ac:dyDescent="0.35">
      <c r="A40" s="315">
        <v>43065.44730324074</v>
      </c>
      <c r="B40" s="57">
        <v>35.04</v>
      </c>
      <c r="C40" s="57">
        <v>0.2</v>
      </c>
      <c r="D40" s="57">
        <v>10.78</v>
      </c>
      <c r="E40" s="316">
        <v>159</v>
      </c>
      <c r="F40" s="316">
        <v>502</v>
      </c>
      <c r="G40" s="59">
        <v>147.30000000000001</v>
      </c>
      <c r="H40" s="57">
        <v>20.64</v>
      </c>
      <c r="I40" s="57">
        <v>0.18</v>
      </c>
    </row>
    <row r="41" spans="1:9" x14ac:dyDescent="0.35">
      <c r="A41" s="315">
        <v>43065.447314814817</v>
      </c>
      <c r="B41" s="57">
        <v>35.04</v>
      </c>
      <c r="C41" s="57">
        <v>0.2</v>
      </c>
      <c r="D41" s="57">
        <v>10.78</v>
      </c>
      <c r="E41" s="316">
        <v>159</v>
      </c>
      <c r="F41" s="316">
        <v>502</v>
      </c>
      <c r="G41" s="59">
        <v>147.30000000000001</v>
      </c>
      <c r="H41" s="57">
        <v>20.64</v>
      </c>
      <c r="I41" s="57">
        <v>0.18</v>
      </c>
    </row>
    <row r="42" spans="1:9" x14ac:dyDescent="0.35">
      <c r="A42" s="315">
        <v>43065.447326388887</v>
      </c>
      <c r="B42" s="57">
        <v>35.04</v>
      </c>
      <c r="C42" s="57">
        <v>0.2</v>
      </c>
      <c r="D42" s="57">
        <v>10.78</v>
      </c>
      <c r="E42" s="316">
        <v>159</v>
      </c>
      <c r="F42" s="316">
        <v>504</v>
      </c>
      <c r="G42" s="59">
        <v>147.30000000000001</v>
      </c>
      <c r="H42" s="57">
        <v>20.64</v>
      </c>
      <c r="I42" s="57">
        <v>0.19</v>
      </c>
    </row>
    <row r="43" spans="1:9" x14ac:dyDescent="0.35">
      <c r="A43" s="315">
        <v>43065.447337962964</v>
      </c>
      <c r="B43" s="57">
        <v>35.049999999999997</v>
      </c>
      <c r="C43" s="57">
        <v>0.2</v>
      </c>
      <c r="D43" s="57">
        <v>10.78</v>
      </c>
      <c r="E43" s="316">
        <v>159</v>
      </c>
      <c r="F43" s="316">
        <v>502</v>
      </c>
      <c r="G43" s="59">
        <v>147.1</v>
      </c>
      <c r="H43" s="57">
        <v>20.61</v>
      </c>
      <c r="I43" s="57">
        <v>0.18</v>
      </c>
    </row>
    <row r="44" spans="1:9" x14ac:dyDescent="0.35">
      <c r="A44" s="315">
        <v>43065.44734953704</v>
      </c>
      <c r="B44" s="57">
        <v>35.049999999999997</v>
      </c>
      <c r="C44" s="57">
        <v>0.2</v>
      </c>
      <c r="D44" s="57">
        <v>10.78</v>
      </c>
      <c r="E44" s="316">
        <v>159</v>
      </c>
      <c r="F44" s="316">
        <v>502</v>
      </c>
      <c r="G44" s="59">
        <v>147.1</v>
      </c>
      <c r="H44" s="57">
        <v>20.61</v>
      </c>
      <c r="I44" s="57">
        <v>0.18</v>
      </c>
    </row>
    <row r="45" spans="1:9" x14ac:dyDescent="0.35">
      <c r="A45" s="315">
        <v>43065.447870370372</v>
      </c>
      <c r="B45" s="57">
        <v>40.020000000000003</v>
      </c>
      <c r="C45" s="57">
        <v>0.2</v>
      </c>
      <c r="D45" s="57">
        <v>10.76</v>
      </c>
      <c r="E45" s="316">
        <v>159</v>
      </c>
      <c r="F45" s="316">
        <v>502</v>
      </c>
      <c r="G45" s="59">
        <v>147.5</v>
      </c>
      <c r="H45" s="57">
        <v>20.66</v>
      </c>
      <c r="I45" s="57">
        <v>0.18</v>
      </c>
    </row>
    <row r="46" spans="1:9" x14ac:dyDescent="0.35">
      <c r="A46" s="315">
        <v>43065.447881944441</v>
      </c>
      <c r="B46" s="57">
        <v>40.020000000000003</v>
      </c>
      <c r="C46" s="57">
        <v>0.2</v>
      </c>
      <c r="D46" s="57">
        <v>10.76</v>
      </c>
      <c r="E46" s="316">
        <v>159</v>
      </c>
      <c r="F46" s="316">
        <v>502</v>
      </c>
      <c r="G46" s="59">
        <v>147.5</v>
      </c>
      <c r="H46" s="57">
        <v>20.66</v>
      </c>
      <c r="I46" s="57">
        <v>0.18</v>
      </c>
    </row>
    <row r="47" spans="1:9" x14ac:dyDescent="0.35">
      <c r="A47" s="315">
        <v>43065.447893518518</v>
      </c>
      <c r="B47" s="57">
        <v>40.020000000000003</v>
      </c>
      <c r="C47" s="57">
        <v>0.2</v>
      </c>
      <c r="D47" s="57">
        <v>10.76</v>
      </c>
      <c r="E47" s="316">
        <v>159</v>
      </c>
      <c r="F47" s="316">
        <v>502</v>
      </c>
      <c r="G47" s="59">
        <v>147.5</v>
      </c>
      <c r="H47" s="57">
        <v>20.67</v>
      </c>
      <c r="I47" s="57">
        <v>0.18</v>
      </c>
    </row>
    <row r="48" spans="1:9" x14ac:dyDescent="0.35">
      <c r="A48" s="315">
        <v>43065.447905092595</v>
      </c>
      <c r="B48" s="57">
        <v>40.020000000000003</v>
      </c>
      <c r="C48" s="57">
        <v>0.2</v>
      </c>
      <c r="D48" s="57">
        <v>10.76</v>
      </c>
      <c r="E48" s="316">
        <v>159</v>
      </c>
      <c r="F48" s="316">
        <v>502</v>
      </c>
      <c r="G48" s="59">
        <v>147.5</v>
      </c>
      <c r="H48" s="57">
        <v>20.67</v>
      </c>
      <c r="I48" s="57">
        <v>0.18</v>
      </c>
    </row>
    <row r="49" spans="1:9" x14ac:dyDescent="0.35">
      <c r="A49" s="315">
        <v>43065.447916666664</v>
      </c>
      <c r="B49" s="57">
        <v>40.020000000000003</v>
      </c>
      <c r="C49" s="57">
        <v>0.2</v>
      </c>
      <c r="D49" s="57">
        <v>10.76</v>
      </c>
      <c r="E49" s="316">
        <v>159</v>
      </c>
      <c r="F49" s="316">
        <v>502</v>
      </c>
      <c r="G49" s="59">
        <v>147.5</v>
      </c>
      <c r="H49" s="57">
        <v>20.67</v>
      </c>
      <c r="I49" s="57">
        <v>0.18</v>
      </c>
    </row>
    <row r="50" spans="1:9" x14ac:dyDescent="0.35">
      <c r="A50" s="315">
        <v>43065.448321759257</v>
      </c>
      <c r="B50" s="57">
        <v>45.06</v>
      </c>
      <c r="C50" s="57">
        <v>0.2</v>
      </c>
      <c r="D50" s="57">
        <v>10.73</v>
      </c>
      <c r="E50" s="316">
        <v>159</v>
      </c>
      <c r="F50" s="316">
        <v>502</v>
      </c>
      <c r="G50" s="59">
        <v>146.9</v>
      </c>
      <c r="H50" s="57">
        <v>20.59</v>
      </c>
      <c r="I50" s="57">
        <v>0.19</v>
      </c>
    </row>
    <row r="51" spans="1:9" x14ac:dyDescent="0.35">
      <c r="A51" s="315">
        <v>43065.448333333334</v>
      </c>
      <c r="B51" s="57">
        <v>45.06</v>
      </c>
      <c r="C51" s="57">
        <v>0.2</v>
      </c>
      <c r="D51" s="57">
        <v>10.74</v>
      </c>
      <c r="E51" s="316">
        <v>159</v>
      </c>
      <c r="F51" s="316">
        <v>502</v>
      </c>
      <c r="G51" s="59">
        <v>147.1</v>
      </c>
      <c r="H51" s="57">
        <v>20.61</v>
      </c>
      <c r="I51" s="57">
        <v>0.18</v>
      </c>
    </row>
    <row r="52" spans="1:9" x14ac:dyDescent="0.35">
      <c r="A52" s="315">
        <v>43065.448344907411</v>
      </c>
      <c r="B52" s="57">
        <v>45.06</v>
      </c>
      <c r="C52" s="57">
        <v>0.2</v>
      </c>
      <c r="D52" s="57">
        <v>10.74</v>
      </c>
      <c r="E52" s="316">
        <v>159</v>
      </c>
      <c r="F52" s="316">
        <v>502</v>
      </c>
      <c r="G52" s="59">
        <v>147.1</v>
      </c>
      <c r="H52" s="57">
        <v>20.61</v>
      </c>
      <c r="I52" s="57">
        <v>0.18</v>
      </c>
    </row>
    <row r="53" spans="1:9" x14ac:dyDescent="0.35">
      <c r="A53" s="315">
        <v>43065.44835648148</v>
      </c>
      <c r="B53" s="57">
        <v>45.05</v>
      </c>
      <c r="C53" s="57">
        <v>0.2</v>
      </c>
      <c r="D53" s="57">
        <v>10.73</v>
      </c>
      <c r="E53" s="316">
        <v>159</v>
      </c>
      <c r="F53" s="316">
        <v>502</v>
      </c>
      <c r="G53" s="59">
        <v>147</v>
      </c>
      <c r="H53" s="57">
        <v>20.59</v>
      </c>
      <c r="I53" s="57">
        <v>0.19</v>
      </c>
    </row>
    <row r="54" spans="1:9" x14ac:dyDescent="0.35">
      <c r="A54" s="315">
        <v>43065.448368055557</v>
      </c>
      <c r="B54" s="57">
        <v>45.05</v>
      </c>
      <c r="C54" s="57">
        <v>0.2</v>
      </c>
      <c r="D54" s="57">
        <v>10.73</v>
      </c>
      <c r="E54" s="316">
        <v>159</v>
      </c>
      <c r="F54" s="316">
        <v>502</v>
      </c>
      <c r="G54" s="59">
        <v>147</v>
      </c>
      <c r="H54" s="57">
        <v>20.59</v>
      </c>
      <c r="I54" s="57">
        <v>0.19</v>
      </c>
    </row>
    <row r="55" spans="1:9" x14ac:dyDescent="0.35">
      <c r="A55" s="315">
        <v>43065.448796296296</v>
      </c>
      <c r="B55" s="57">
        <v>50.02</v>
      </c>
      <c r="C55" s="57">
        <v>0.21</v>
      </c>
      <c r="D55" s="57">
        <v>10.7</v>
      </c>
      <c r="E55" s="316">
        <v>159</v>
      </c>
      <c r="F55" s="316">
        <v>502</v>
      </c>
      <c r="G55" s="59">
        <v>146.9</v>
      </c>
      <c r="H55" s="57">
        <v>20.58</v>
      </c>
      <c r="I55" s="57">
        <v>0.18</v>
      </c>
    </row>
    <row r="56" spans="1:9" x14ac:dyDescent="0.35">
      <c r="A56" s="315">
        <v>43065.448807870373</v>
      </c>
      <c r="B56" s="57">
        <v>50.02</v>
      </c>
      <c r="C56" s="57">
        <v>0.21</v>
      </c>
      <c r="D56" s="57">
        <v>10.7</v>
      </c>
      <c r="E56" s="316">
        <v>159</v>
      </c>
      <c r="F56" s="316">
        <v>502</v>
      </c>
      <c r="G56" s="59">
        <v>146.9</v>
      </c>
      <c r="H56" s="57">
        <v>20.58</v>
      </c>
      <c r="I56" s="57">
        <v>0.18</v>
      </c>
    </row>
    <row r="57" spans="1:9" x14ac:dyDescent="0.35">
      <c r="A57" s="315">
        <v>43065.448819444442</v>
      </c>
      <c r="B57" s="57">
        <v>50.02</v>
      </c>
      <c r="C57" s="57">
        <v>0.2</v>
      </c>
      <c r="D57" s="57">
        <v>10.71</v>
      </c>
      <c r="E57" s="316">
        <v>159</v>
      </c>
      <c r="F57" s="316">
        <v>502</v>
      </c>
      <c r="G57" s="59">
        <v>146.9</v>
      </c>
      <c r="H57" s="57">
        <v>20.58</v>
      </c>
      <c r="I57" s="57">
        <v>0.19</v>
      </c>
    </row>
    <row r="58" spans="1:9" x14ac:dyDescent="0.35">
      <c r="A58" s="315">
        <v>43065.448831018519</v>
      </c>
      <c r="B58" s="57">
        <v>50.02</v>
      </c>
      <c r="C58" s="57">
        <v>0.2</v>
      </c>
      <c r="D58" s="57">
        <v>10.71</v>
      </c>
      <c r="E58" s="316">
        <v>159</v>
      </c>
      <c r="F58" s="316">
        <v>502</v>
      </c>
      <c r="G58" s="59">
        <v>146.9</v>
      </c>
      <c r="H58" s="57">
        <v>20.58</v>
      </c>
      <c r="I58" s="57">
        <v>0.19</v>
      </c>
    </row>
    <row r="59" spans="1:9" x14ac:dyDescent="0.35">
      <c r="A59" s="315">
        <v>43065.448842592596</v>
      </c>
      <c r="B59" s="57">
        <v>50.02</v>
      </c>
      <c r="C59" s="57">
        <v>0.21</v>
      </c>
      <c r="D59" s="57">
        <v>10.7</v>
      </c>
      <c r="E59" s="316">
        <v>159</v>
      </c>
      <c r="F59" s="316">
        <v>502</v>
      </c>
      <c r="G59" s="59">
        <v>146.80000000000001</v>
      </c>
      <c r="H59" s="57">
        <v>20.57</v>
      </c>
      <c r="I59" s="57">
        <v>0.18</v>
      </c>
    </row>
    <row r="60" spans="1:9" x14ac:dyDescent="0.35">
      <c r="A60" s="315">
        <v>43065.449432870373</v>
      </c>
      <c r="B60" s="57">
        <v>55.14</v>
      </c>
      <c r="C60" s="57">
        <v>0.21</v>
      </c>
      <c r="D60" s="57">
        <v>10.67</v>
      </c>
      <c r="E60" s="316">
        <v>159</v>
      </c>
      <c r="F60" s="316">
        <v>505</v>
      </c>
      <c r="G60" s="59">
        <v>147.1</v>
      </c>
      <c r="H60" s="57">
        <v>20.61</v>
      </c>
      <c r="I60" s="57">
        <v>0.19</v>
      </c>
    </row>
    <row r="61" spans="1:9" x14ac:dyDescent="0.35">
      <c r="A61" s="315">
        <v>43065.449444444443</v>
      </c>
      <c r="B61" s="57">
        <v>55.14</v>
      </c>
      <c r="C61" s="57">
        <v>0.21</v>
      </c>
      <c r="D61" s="57">
        <v>10.68</v>
      </c>
      <c r="E61" s="316">
        <v>159</v>
      </c>
      <c r="F61" s="316">
        <v>502</v>
      </c>
      <c r="G61" s="59">
        <v>147</v>
      </c>
      <c r="H61" s="57">
        <v>20.6</v>
      </c>
      <c r="I61" s="57">
        <v>0.19</v>
      </c>
    </row>
    <row r="62" spans="1:9" x14ac:dyDescent="0.35">
      <c r="A62" s="315">
        <v>43065.449456018519</v>
      </c>
      <c r="B62" s="57">
        <v>55.14</v>
      </c>
      <c r="C62" s="57">
        <v>0.21</v>
      </c>
      <c r="D62" s="57">
        <v>10.68</v>
      </c>
      <c r="E62" s="316">
        <v>159</v>
      </c>
      <c r="F62" s="316">
        <v>502</v>
      </c>
      <c r="G62" s="59">
        <v>147</v>
      </c>
      <c r="H62" s="57">
        <v>20.6</v>
      </c>
      <c r="I62" s="57">
        <v>0.19</v>
      </c>
    </row>
    <row r="63" spans="1:9" x14ac:dyDescent="0.35">
      <c r="A63" s="315">
        <v>43065.449467592596</v>
      </c>
      <c r="B63" s="57">
        <v>55.16</v>
      </c>
      <c r="C63" s="57">
        <v>0.21</v>
      </c>
      <c r="D63" s="57">
        <v>10.68</v>
      </c>
      <c r="E63" s="316">
        <v>159</v>
      </c>
      <c r="F63" s="316">
        <v>502</v>
      </c>
      <c r="G63" s="59">
        <v>146.9</v>
      </c>
      <c r="H63" s="57">
        <v>20.58</v>
      </c>
      <c r="I63" s="57">
        <v>0.19</v>
      </c>
    </row>
    <row r="64" spans="1:9" x14ac:dyDescent="0.35">
      <c r="A64" s="315">
        <v>43065.449479166666</v>
      </c>
      <c r="B64" s="57">
        <v>55.16</v>
      </c>
      <c r="C64" s="57">
        <v>0.21</v>
      </c>
      <c r="D64" s="57">
        <v>10.68</v>
      </c>
      <c r="E64" s="316">
        <v>159</v>
      </c>
      <c r="F64" s="316">
        <v>502</v>
      </c>
      <c r="G64" s="59">
        <v>146.9</v>
      </c>
      <c r="H64" s="57">
        <v>20.58</v>
      </c>
      <c r="I64" s="57">
        <v>0.19</v>
      </c>
    </row>
    <row r="65" spans="1:9" x14ac:dyDescent="0.35">
      <c r="A65" s="315">
        <v>43065.449965277781</v>
      </c>
      <c r="B65" s="57">
        <v>60.02</v>
      </c>
      <c r="C65" s="57">
        <v>0.21</v>
      </c>
      <c r="D65" s="57">
        <v>10.66</v>
      </c>
      <c r="E65" s="316">
        <v>159</v>
      </c>
      <c r="F65" s="316">
        <v>502</v>
      </c>
      <c r="G65" s="59">
        <v>147.1</v>
      </c>
      <c r="H65" s="57">
        <v>20.6</v>
      </c>
      <c r="I65" s="57">
        <v>0.19</v>
      </c>
    </row>
    <row r="66" spans="1:9" x14ac:dyDescent="0.35">
      <c r="A66" s="315">
        <v>43065.449976851851</v>
      </c>
      <c r="B66" s="57">
        <v>60.03</v>
      </c>
      <c r="C66" s="57">
        <v>0.21</v>
      </c>
      <c r="D66" s="57">
        <v>10.65</v>
      </c>
      <c r="E66" s="316">
        <v>158</v>
      </c>
      <c r="F66" s="316">
        <v>502</v>
      </c>
      <c r="G66" s="59">
        <v>147</v>
      </c>
      <c r="H66" s="57">
        <v>20.59</v>
      </c>
      <c r="I66" s="57">
        <v>0.19</v>
      </c>
    </row>
    <row r="67" spans="1:9" x14ac:dyDescent="0.35">
      <c r="A67" s="315">
        <v>43065.449988425928</v>
      </c>
      <c r="B67" s="57">
        <v>60.03</v>
      </c>
      <c r="C67" s="57">
        <v>0.21</v>
      </c>
      <c r="D67" s="57">
        <v>10.65</v>
      </c>
      <c r="E67" s="316">
        <v>158</v>
      </c>
      <c r="F67" s="316">
        <v>502</v>
      </c>
      <c r="G67" s="59">
        <v>147</v>
      </c>
      <c r="H67" s="57">
        <v>20.59</v>
      </c>
      <c r="I67" s="57">
        <v>0.19</v>
      </c>
    </row>
    <row r="68" spans="1:9" x14ac:dyDescent="0.35">
      <c r="A68" s="315">
        <v>43065.45</v>
      </c>
      <c r="B68" s="57">
        <v>60.03</v>
      </c>
      <c r="C68" s="57">
        <v>0.21</v>
      </c>
      <c r="D68" s="57">
        <v>10.66</v>
      </c>
      <c r="E68" s="316">
        <v>159</v>
      </c>
      <c r="F68" s="316">
        <v>504</v>
      </c>
      <c r="G68" s="59">
        <v>147</v>
      </c>
      <c r="H68" s="57">
        <v>20.59</v>
      </c>
      <c r="I68" s="57">
        <v>0.19</v>
      </c>
    </row>
    <row r="69" spans="1:9" x14ac:dyDescent="0.35">
      <c r="A69" s="315">
        <v>43065.450011574074</v>
      </c>
      <c r="B69" s="57">
        <v>60.02</v>
      </c>
      <c r="C69" s="57">
        <v>0.22</v>
      </c>
      <c r="D69" s="57">
        <v>10.66</v>
      </c>
      <c r="E69" s="316">
        <v>159</v>
      </c>
      <c r="F69" s="316">
        <v>502</v>
      </c>
      <c r="G69" s="59">
        <v>146.9</v>
      </c>
      <c r="H69" s="57">
        <v>20.58</v>
      </c>
      <c r="I69" s="57">
        <v>0.19</v>
      </c>
    </row>
    <row r="70" spans="1:9" x14ac:dyDescent="0.35">
      <c r="A70" s="315">
        <v>43065.450497685182</v>
      </c>
      <c r="B70" s="57">
        <v>65.03</v>
      </c>
      <c r="C70" s="57">
        <v>0.22</v>
      </c>
      <c r="D70" s="57">
        <v>10.64</v>
      </c>
      <c r="E70" s="316">
        <v>158</v>
      </c>
      <c r="F70" s="316">
        <v>502</v>
      </c>
      <c r="G70" s="59">
        <v>147</v>
      </c>
      <c r="H70" s="57">
        <v>20.59</v>
      </c>
      <c r="I70" s="57">
        <v>0.19</v>
      </c>
    </row>
    <row r="71" spans="1:9" x14ac:dyDescent="0.35">
      <c r="A71" s="315">
        <v>43065.450509259259</v>
      </c>
      <c r="B71" s="57">
        <v>65.03</v>
      </c>
      <c r="C71" s="57">
        <v>0.22</v>
      </c>
      <c r="D71" s="57">
        <v>10.64</v>
      </c>
      <c r="E71" s="316">
        <v>158</v>
      </c>
      <c r="F71" s="316">
        <v>502</v>
      </c>
      <c r="G71" s="59">
        <v>147</v>
      </c>
      <c r="H71" s="57">
        <v>20.59</v>
      </c>
      <c r="I71" s="57">
        <v>0.19</v>
      </c>
    </row>
    <row r="72" spans="1:9" x14ac:dyDescent="0.35">
      <c r="A72" s="315">
        <v>43065.450520833336</v>
      </c>
      <c r="B72" s="57">
        <v>65.040000000000006</v>
      </c>
      <c r="C72" s="57">
        <v>0.21</v>
      </c>
      <c r="D72" s="57">
        <v>10.64</v>
      </c>
      <c r="E72" s="316">
        <v>158</v>
      </c>
      <c r="F72" s="316">
        <v>502</v>
      </c>
      <c r="G72" s="59">
        <v>147.19999999999999</v>
      </c>
      <c r="H72" s="57">
        <v>20.62</v>
      </c>
      <c r="I72" s="57">
        <v>0.19</v>
      </c>
    </row>
    <row r="73" spans="1:9" x14ac:dyDescent="0.35">
      <c r="A73" s="315">
        <v>43065.450532407405</v>
      </c>
      <c r="B73" s="57">
        <v>65.040000000000006</v>
      </c>
      <c r="C73" s="57">
        <v>0.21</v>
      </c>
      <c r="D73" s="57">
        <v>10.64</v>
      </c>
      <c r="E73" s="316">
        <v>158</v>
      </c>
      <c r="F73" s="316">
        <v>502</v>
      </c>
      <c r="G73" s="59">
        <v>147.19999999999999</v>
      </c>
      <c r="H73" s="57">
        <v>20.62</v>
      </c>
      <c r="I73" s="57">
        <v>0.19</v>
      </c>
    </row>
    <row r="74" spans="1:9" x14ac:dyDescent="0.35">
      <c r="A74" s="315">
        <v>43065.450543981482</v>
      </c>
      <c r="B74" s="57">
        <v>65.040000000000006</v>
      </c>
      <c r="C74" s="57">
        <v>0.21</v>
      </c>
      <c r="D74" s="57">
        <v>10.64</v>
      </c>
      <c r="E74" s="316">
        <v>158</v>
      </c>
      <c r="F74" s="316">
        <v>502</v>
      </c>
      <c r="G74" s="59">
        <v>147.19999999999999</v>
      </c>
      <c r="H74" s="57">
        <v>20.63</v>
      </c>
      <c r="I74" s="57">
        <v>0.19</v>
      </c>
    </row>
    <row r="75" spans="1:9" x14ac:dyDescent="0.35">
      <c r="A75" s="315">
        <v>43065.451192129629</v>
      </c>
      <c r="B75" s="57">
        <v>69.95</v>
      </c>
      <c r="C75" s="57">
        <v>0.22</v>
      </c>
      <c r="D75" s="57">
        <v>10.63</v>
      </c>
      <c r="E75" s="316">
        <v>158</v>
      </c>
      <c r="F75" s="316">
        <v>502</v>
      </c>
      <c r="G75" s="59">
        <v>147.19999999999999</v>
      </c>
      <c r="H75" s="57">
        <v>20.61</v>
      </c>
      <c r="I75" s="57">
        <v>0.19</v>
      </c>
    </row>
    <row r="76" spans="1:9" x14ac:dyDescent="0.35">
      <c r="A76" s="315">
        <v>43065.451203703706</v>
      </c>
      <c r="B76" s="57">
        <v>69.95</v>
      </c>
      <c r="C76" s="57">
        <v>0.22</v>
      </c>
      <c r="D76" s="57">
        <v>10.63</v>
      </c>
      <c r="E76" s="316">
        <v>158</v>
      </c>
      <c r="F76" s="316">
        <v>502</v>
      </c>
      <c r="G76" s="59">
        <v>147.19999999999999</v>
      </c>
      <c r="H76" s="57">
        <v>20.61</v>
      </c>
      <c r="I76" s="57">
        <v>0.19</v>
      </c>
    </row>
    <row r="77" spans="1:9" x14ac:dyDescent="0.35">
      <c r="A77" s="315">
        <v>43065.451215277775</v>
      </c>
      <c r="B77" s="57">
        <v>69.95</v>
      </c>
      <c r="C77" s="57">
        <v>0.22</v>
      </c>
      <c r="D77" s="57">
        <v>10.63</v>
      </c>
      <c r="E77" s="316">
        <v>158</v>
      </c>
      <c r="F77" s="316">
        <v>504</v>
      </c>
      <c r="G77" s="59">
        <v>147.19999999999999</v>
      </c>
      <c r="H77" s="57">
        <v>20.62</v>
      </c>
      <c r="I77" s="57">
        <v>0.19</v>
      </c>
    </row>
    <row r="78" spans="1:9" x14ac:dyDescent="0.35">
      <c r="A78" s="315">
        <v>43065.451226851852</v>
      </c>
      <c r="B78" s="57">
        <v>69.959999999999994</v>
      </c>
      <c r="C78" s="57">
        <v>0.22</v>
      </c>
      <c r="D78" s="57">
        <v>10.63</v>
      </c>
      <c r="E78" s="316">
        <v>158</v>
      </c>
      <c r="F78" s="316">
        <v>502</v>
      </c>
      <c r="G78" s="59">
        <v>147.1</v>
      </c>
      <c r="H78" s="57">
        <v>20.6</v>
      </c>
      <c r="I78" s="57">
        <v>0.19</v>
      </c>
    </row>
    <row r="79" spans="1:9" x14ac:dyDescent="0.35">
      <c r="A79" s="315">
        <v>43065.451238425929</v>
      </c>
      <c r="B79" s="57">
        <v>69.959999999999994</v>
      </c>
      <c r="C79" s="57">
        <v>0.22</v>
      </c>
      <c r="D79" s="57">
        <v>10.63</v>
      </c>
      <c r="E79" s="316">
        <v>158</v>
      </c>
      <c r="F79" s="316">
        <v>502</v>
      </c>
      <c r="G79" s="59">
        <v>147.1</v>
      </c>
      <c r="H79" s="57">
        <v>20.6</v>
      </c>
      <c r="I79" s="57">
        <v>0.19</v>
      </c>
    </row>
    <row r="80" spans="1:9" x14ac:dyDescent="0.35">
      <c r="A80" s="315">
        <v>43065.451863425929</v>
      </c>
      <c r="B80" s="57">
        <v>75.06</v>
      </c>
      <c r="C80" s="57">
        <v>0.22</v>
      </c>
      <c r="D80" s="57">
        <v>10.61</v>
      </c>
      <c r="E80" s="316">
        <v>158</v>
      </c>
      <c r="F80" s="316">
        <v>502</v>
      </c>
      <c r="G80" s="59">
        <v>146.69999999999999</v>
      </c>
      <c r="H80" s="57">
        <v>20.55</v>
      </c>
      <c r="I80" s="57">
        <v>0.19</v>
      </c>
    </row>
    <row r="81" spans="1:9" x14ac:dyDescent="0.35">
      <c r="A81" s="315">
        <v>43065.451874999999</v>
      </c>
      <c r="B81" s="57">
        <v>75.040000000000006</v>
      </c>
      <c r="C81" s="57">
        <v>0.22</v>
      </c>
      <c r="D81" s="57">
        <v>10.61</v>
      </c>
      <c r="E81" s="316">
        <v>158</v>
      </c>
      <c r="F81" s="316">
        <v>502</v>
      </c>
      <c r="G81" s="59">
        <v>146.69999999999999</v>
      </c>
      <c r="H81" s="57">
        <v>20.55</v>
      </c>
      <c r="I81" s="57">
        <v>0.19</v>
      </c>
    </row>
    <row r="82" spans="1:9" x14ac:dyDescent="0.35">
      <c r="A82" s="315">
        <v>43065.451886574076</v>
      </c>
      <c r="B82" s="57">
        <v>75.040000000000006</v>
      </c>
      <c r="C82" s="57">
        <v>0.22</v>
      </c>
      <c r="D82" s="57">
        <v>10.61</v>
      </c>
      <c r="E82" s="316">
        <v>158</v>
      </c>
      <c r="F82" s="316">
        <v>502</v>
      </c>
      <c r="G82" s="59">
        <v>146.69999999999999</v>
      </c>
      <c r="H82" s="57">
        <v>20.55</v>
      </c>
      <c r="I82" s="57">
        <v>0.19</v>
      </c>
    </row>
    <row r="83" spans="1:9" x14ac:dyDescent="0.35">
      <c r="A83" s="315">
        <v>43065.451898148145</v>
      </c>
      <c r="B83" s="57">
        <v>75.06</v>
      </c>
      <c r="C83" s="57">
        <v>0.22</v>
      </c>
      <c r="D83" s="57">
        <v>10.61</v>
      </c>
      <c r="E83" s="316">
        <v>158</v>
      </c>
      <c r="F83" s="316">
        <v>502</v>
      </c>
      <c r="G83" s="59">
        <v>146.5</v>
      </c>
      <c r="H83" s="57">
        <v>20.52</v>
      </c>
      <c r="I83" s="57">
        <v>0.19</v>
      </c>
    </row>
    <row r="84" spans="1:9" x14ac:dyDescent="0.35">
      <c r="A84" s="315">
        <v>43065.451909722222</v>
      </c>
      <c r="B84" s="57">
        <v>75.06</v>
      </c>
      <c r="C84" s="57">
        <v>0.22</v>
      </c>
      <c r="D84" s="57">
        <v>10.61</v>
      </c>
      <c r="E84" s="316">
        <v>158</v>
      </c>
      <c r="F84" s="316">
        <v>502</v>
      </c>
      <c r="G84" s="59">
        <v>146.5</v>
      </c>
      <c r="H84" s="57">
        <v>20.52</v>
      </c>
      <c r="I84" s="57">
        <v>0.19</v>
      </c>
    </row>
    <row r="85" spans="1:9" x14ac:dyDescent="0.35">
      <c r="A85" s="315">
        <v>43065.45244212963</v>
      </c>
      <c r="B85" s="57">
        <v>80.05</v>
      </c>
      <c r="C85" s="57">
        <v>0.22</v>
      </c>
      <c r="D85" s="57">
        <v>10.61</v>
      </c>
      <c r="E85" s="316">
        <v>158</v>
      </c>
      <c r="F85" s="316">
        <v>502</v>
      </c>
      <c r="G85" s="59">
        <v>147</v>
      </c>
      <c r="H85" s="57">
        <v>20.58</v>
      </c>
      <c r="I85" s="57">
        <v>0.19</v>
      </c>
    </row>
    <row r="86" spans="1:9" x14ac:dyDescent="0.35">
      <c r="A86" s="315">
        <v>43065.452453703707</v>
      </c>
      <c r="B86" s="57">
        <v>80.05</v>
      </c>
      <c r="C86" s="57">
        <v>0.22</v>
      </c>
      <c r="D86" s="57">
        <v>10.61</v>
      </c>
      <c r="E86" s="316">
        <v>158</v>
      </c>
      <c r="F86" s="316">
        <v>502</v>
      </c>
      <c r="G86" s="59">
        <v>147</v>
      </c>
      <c r="H86" s="57">
        <v>20.58</v>
      </c>
      <c r="I86" s="57">
        <v>0.19</v>
      </c>
    </row>
    <row r="87" spans="1:9" x14ac:dyDescent="0.35">
      <c r="A87" s="315">
        <v>43065.452465277776</v>
      </c>
      <c r="B87" s="57">
        <v>80.05</v>
      </c>
      <c r="C87" s="57">
        <v>0.22</v>
      </c>
      <c r="D87" s="57">
        <v>10.61</v>
      </c>
      <c r="E87" s="316">
        <v>158</v>
      </c>
      <c r="F87" s="316">
        <v>503</v>
      </c>
      <c r="G87" s="59">
        <v>147</v>
      </c>
      <c r="H87" s="57">
        <v>20.59</v>
      </c>
      <c r="I87" s="57">
        <v>0.2</v>
      </c>
    </row>
    <row r="88" spans="1:9" x14ac:dyDescent="0.35">
      <c r="A88" s="315">
        <v>43065.452476851853</v>
      </c>
      <c r="B88" s="57">
        <v>80.05</v>
      </c>
      <c r="C88" s="57">
        <v>0.22</v>
      </c>
      <c r="D88" s="57">
        <v>10.61</v>
      </c>
      <c r="E88" s="316">
        <v>158</v>
      </c>
      <c r="F88" s="316">
        <v>503</v>
      </c>
      <c r="G88" s="59">
        <v>147</v>
      </c>
      <c r="H88" s="57">
        <v>20.59</v>
      </c>
      <c r="I88" s="57">
        <v>0.2</v>
      </c>
    </row>
    <row r="89" spans="1:9" x14ac:dyDescent="0.35">
      <c r="A89" s="315">
        <v>43065.452488425923</v>
      </c>
      <c r="B89" s="57">
        <v>80.08</v>
      </c>
      <c r="C89" s="57">
        <v>0.22</v>
      </c>
      <c r="D89" s="57">
        <v>10.61</v>
      </c>
      <c r="E89" s="316">
        <v>158</v>
      </c>
      <c r="F89" s="316">
        <v>502</v>
      </c>
      <c r="G89" s="59">
        <v>147.1</v>
      </c>
      <c r="H89" s="57">
        <v>20.6</v>
      </c>
      <c r="I89" s="57">
        <v>0.19</v>
      </c>
    </row>
    <row r="90" spans="1:9" x14ac:dyDescent="0.35">
      <c r="A90" s="315">
        <v>43065.452731481484</v>
      </c>
      <c r="B90" s="57">
        <v>85.08</v>
      </c>
      <c r="C90" s="57">
        <v>0.22</v>
      </c>
      <c r="D90" s="57">
        <v>10.6</v>
      </c>
      <c r="E90" s="316">
        <v>158</v>
      </c>
      <c r="F90" s="316">
        <v>502</v>
      </c>
      <c r="G90" s="59">
        <v>146.69999999999999</v>
      </c>
      <c r="H90" s="57">
        <v>20.55</v>
      </c>
      <c r="I90" s="57">
        <v>0.19</v>
      </c>
    </row>
    <row r="91" spans="1:9" x14ac:dyDescent="0.35">
      <c r="A91" s="315">
        <v>43065.452743055554</v>
      </c>
      <c r="B91" s="57">
        <v>85.08</v>
      </c>
      <c r="C91" s="57">
        <v>0.22</v>
      </c>
      <c r="D91" s="57">
        <v>10.6</v>
      </c>
      <c r="E91" s="316">
        <v>158</v>
      </c>
      <c r="F91" s="316">
        <v>502</v>
      </c>
      <c r="G91" s="59">
        <v>146.69999999999999</v>
      </c>
      <c r="H91" s="57">
        <v>20.55</v>
      </c>
      <c r="I91" s="57">
        <v>0.19</v>
      </c>
    </row>
    <row r="92" spans="1:9" x14ac:dyDescent="0.35">
      <c r="A92" s="315">
        <v>43065.45275462963</v>
      </c>
      <c r="B92" s="57">
        <v>85.11</v>
      </c>
      <c r="C92" s="57">
        <v>0.22</v>
      </c>
      <c r="D92" s="57">
        <v>10.6</v>
      </c>
      <c r="E92" s="316">
        <v>158</v>
      </c>
      <c r="F92" s="316">
        <v>505</v>
      </c>
      <c r="G92" s="59">
        <v>146.6</v>
      </c>
      <c r="H92" s="57">
        <v>20.53</v>
      </c>
      <c r="I92" s="57">
        <v>0.19</v>
      </c>
    </row>
    <row r="93" spans="1:9" x14ac:dyDescent="0.35">
      <c r="A93" s="315">
        <v>43065.452766203707</v>
      </c>
      <c r="B93" s="57">
        <v>85.12</v>
      </c>
      <c r="C93" s="57">
        <v>0.22</v>
      </c>
      <c r="D93" s="57">
        <v>10.6</v>
      </c>
      <c r="E93" s="316">
        <v>158</v>
      </c>
      <c r="F93" s="316">
        <v>502</v>
      </c>
      <c r="G93" s="59">
        <v>146.6</v>
      </c>
      <c r="H93" s="57">
        <v>20.53</v>
      </c>
      <c r="I93" s="57">
        <v>0.19</v>
      </c>
    </row>
    <row r="94" spans="1:9" x14ac:dyDescent="0.35">
      <c r="A94" s="315">
        <v>43065.452777777777</v>
      </c>
      <c r="B94" s="57">
        <v>85.12</v>
      </c>
      <c r="C94" s="57">
        <v>0.22</v>
      </c>
      <c r="D94" s="57">
        <v>10.6</v>
      </c>
      <c r="E94" s="316">
        <v>158</v>
      </c>
      <c r="F94" s="316">
        <v>502</v>
      </c>
      <c r="G94" s="59">
        <v>146.6</v>
      </c>
      <c r="H94" s="57">
        <v>20.53</v>
      </c>
      <c r="I94" s="57">
        <v>0.19</v>
      </c>
    </row>
    <row r="95" spans="1:9" x14ac:dyDescent="0.35">
      <c r="A95" s="315">
        <v>43065.453321759262</v>
      </c>
      <c r="B95" s="57">
        <v>89.99</v>
      </c>
      <c r="C95" s="57">
        <v>0.22</v>
      </c>
      <c r="D95" s="57">
        <v>10.6</v>
      </c>
      <c r="E95" s="316">
        <v>158</v>
      </c>
      <c r="F95" s="316">
        <v>502</v>
      </c>
      <c r="G95" s="59">
        <v>147.1</v>
      </c>
      <c r="H95" s="57">
        <v>20.6</v>
      </c>
      <c r="I95" s="57">
        <v>0.2</v>
      </c>
    </row>
    <row r="96" spans="1:9" x14ac:dyDescent="0.35">
      <c r="A96" s="315">
        <v>43065.453333333331</v>
      </c>
      <c r="B96" s="57">
        <v>89.99</v>
      </c>
      <c r="C96" s="57">
        <v>0.22</v>
      </c>
      <c r="D96" s="57">
        <v>10.6</v>
      </c>
      <c r="E96" s="316">
        <v>158</v>
      </c>
      <c r="F96" s="316">
        <v>502</v>
      </c>
      <c r="G96" s="59">
        <v>147</v>
      </c>
      <c r="H96" s="57">
        <v>20.59</v>
      </c>
      <c r="I96" s="57">
        <v>0.2</v>
      </c>
    </row>
    <row r="97" spans="1:9" x14ac:dyDescent="0.35">
      <c r="A97" s="315">
        <v>43065.453344907408</v>
      </c>
      <c r="B97" s="57">
        <v>89.99</v>
      </c>
      <c r="C97" s="57">
        <v>0.22</v>
      </c>
      <c r="D97" s="57">
        <v>10.6</v>
      </c>
      <c r="E97" s="316">
        <v>158</v>
      </c>
      <c r="F97" s="316">
        <v>502</v>
      </c>
      <c r="G97" s="59">
        <v>147</v>
      </c>
      <c r="H97" s="57">
        <v>20.59</v>
      </c>
      <c r="I97" s="57">
        <v>0.2</v>
      </c>
    </row>
    <row r="98" spans="1:9" x14ac:dyDescent="0.35">
      <c r="A98" s="315">
        <v>43065.453356481485</v>
      </c>
      <c r="B98" s="57">
        <v>90</v>
      </c>
      <c r="C98" s="57">
        <v>0.22</v>
      </c>
      <c r="D98" s="57">
        <v>10.6</v>
      </c>
      <c r="E98" s="316">
        <v>158</v>
      </c>
      <c r="F98" s="316">
        <v>503</v>
      </c>
      <c r="G98" s="59">
        <v>147</v>
      </c>
      <c r="H98" s="57">
        <v>20.58</v>
      </c>
      <c r="I98" s="57">
        <v>0.2</v>
      </c>
    </row>
    <row r="99" spans="1:9" x14ac:dyDescent="0.35">
      <c r="A99" s="315">
        <v>43065.453368055554</v>
      </c>
      <c r="B99" s="57">
        <v>90</v>
      </c>
      <c r="C99" s="57">
        <v>0.22</v>
      </c>
      <c r="D99" s="57">
        <v>10.6</v>
      </c>
      <c r="E99" s="316">
        <v>158</v>
      </c>
      <c r="F99" s="316">
        <v>503</v>
      </c>
      <c r="G99" s="59">
        <v>147</v>
      </c>
      <c r="H99" s="57">
        <v>20.58</v>
      </c>
      <c r="I99" s="57">
        <v>0.2</v>
      </c>
    </row>
    <row r="100" spans="1:9" x14ac:dyDescent="0.35">
      <c r="A100" s="315">
        <v>43065.454097222224</v>
      </c>
      <c r="B100" s="57">
        <v>95.04</v>
      </c>
      <c r="C100" s="57">
        <v>0.22</v>
      </c>
      <c r="D100" s="57">
        <v>10.61</v>
      </c>
      <c r="E100" s="316">
        <v>158</v>
      </c>
      <c r="F100" s="316">
        <v>502</v>
      </c>
      <c r="G100" s="59">
        <v>146.19999999999999</v>
      </c>
      <c r="H100" s="57">
        <v>20.47</v>
      </c>
      <c r="I100" s="57">
        <v>0.2</v>
      </c>
    </row>
    <row r="101" spans="1:9" x14ac:dyDescent="0.35">
      <c r="A101" s="315">
        <v>43065.454108796293</v>
      </c>
      <c r="B101" s="57">
        <v>95.04</v>
      </c>
      <c r="C101" s="57">
        <v>0.22</v>
      </c>
      <c r="D101" s="57">
        <v>10.61</v>
      </c>
      <c r="E101" s="316">
        <v>158</v>
      </c>
      <c r="F101" s="316">
        <v>502</v>
      </c>
      <c r="G101" s="59">
        <v>146.30000000000001</v>
      </c>
      <c r="H101" s="57">
        <v>20.49</v>
      </c>
      <c r="I101" s="57">
        <v>0.2</v>
      </c>
    </row>
    <row r="102" spans="1:9" x14ac:dyDescent="0.35">
      <c r="A102" s="315">
        <v>43065.45412037037</v>
      </c>
      <c r="B102" s="57">
        <v>95.04</v>
      </c>
      <c r="C102" s="57">
        <v>0.22</v>
      </c>
      <c r="D102" s="57">
        <v>10.61</v>
      </c>
      <c r="E102" s="316">
        <v>158</v>
      </c>
      <c r="F102" s="316">
        <v>502</v>
      </c>
      <c r="G102" s="59">
        <v>146.30000000000001</v>
      </c>
      <c r="H102" s="57">
        <v>20.49</v>
      </c>
      <c r="I102" s="57">
        <v>0.2</v>
      </c>
    </row>
    <row r="103" spans="1:9" x14ac:dyDescent="0.35">
      <c r="A103" s="315">
        <v>43065.454131944447</v>
      </c>
      <c r="B103" s="57">
        <v>95.05</v>
      </c>
      <c r="C103" s="57">
        <v>0.22</v>
      </c>
      <c r="D103" s="57">
        <v>10.6</v>
      </c>
      <c r="E103" s="316">
        <v>158</v>
      </c>
      <c r="F103" s="316">
        <v>502</v>
      </c>
      <c r="G103" s="59">
        <v>146.6</v>
      </c>
      <c r="H103" s="57">
        <v>20.53</v>
      </c>
      <c r="I103" s="57">
        <v>0.2</v>
      </c>
    </row>
    <row r="104" spans="1:9" x14ac:dyDescent="0.35">
      <c r="A104" s="315">
        <v>43065.454143518517</v>
      </c>
      <c r="B104" s="57">
        <v>95.07</v>
      </c>
      <c r="C104" s="57">
        <v>0.22</v>
      </c>
      <c r="D104" s="57">
        <v>10.6</v>
      </c>
      <c r="E104" s="316">
        <v>158</v>
      </c>
      <c r="F104" s="316">
        <v>502</v>
      </c>
      <c r="G104" s="59">
        <v>146.80000000000001</v>
      </c>
      <c r="H104" s="57">
        <v>20.55</v>
      </c>
      <c r="I104" s="57">
        <v>0.2</v>
      </c>
    </row>
    <row r="105" spans="1:9" x14ac:dyDescent="0.35">
      <c r="A105" s="315">
        <v>43065.454629629632</v>
      </c>
      <c r="B105" s="57">
        <v>100.02</v>
      </c>
      <c r="C105" s="57">
        <v>0.22</v>
      </c>
      <c r="D105" s="57">
        <v>10.61</v>
      </c>
      <c r="E105" s="316">
        <v>158</v>
      </c>
      <c r="F105" s="316">
        <v>502</v>
      </c>
      <c r="G105" s="59">
        <v>146.9</v>
      </c>
      <c r="H105" s="57">
        <v>20.57</v>
      </c>
      <c r="I105" s="57">
        <v>0.2</v>
      </c>
    </row>
    <row r="106" spans="1:9" x14ac:dyDescent="0.35">
      <c r="A106" s="315">
        <v>43065.454641203702</v>
      </c>
      <c r="B106" s="57">
        <v>100.02</v>
      </c>
      <c r="C106" s="57">
        <v>0.22</v>
      </c>
      <c r="D106" s="57">
        <v>10.61</v>
      </c>
      <c r="E106" s="316">
        <v>158</v>
      </c>
      <c r="F106" s="316">
        <v>502</v>
      </c>
      <c r="G106" s="59">
        <v>146.9</v>
      </c>
      <c r="H106" s="57">
        <v>20.57</v>
      </c>
      <c r="I106" s="57">
        <v>0.2</v>
      </c>
    </row>
    <row r="107" spans="1:9" x14ac:dyDescent="0.35">
      <c r="A107" s="315">
        <v>43065.454652777778</v>
      </c>
      <c r="B107" s="57">
        <v>100.03</v>
      </c>
      <c r="C107" s="57">
        <v>0.22</v>
      </c>
      <c r="D107" s="57">
        <v>10.61</v>
      </c>
      <c r="E107" s="316">
        <v>158</v>
      </c>
      <c r="F107" s="316">
        <v>503</v>
      </c>
      <c r="G107" s="59">
        <v>147</v>
      </c>
      <c r="H107" s="57">
        <v>20.59</v>
      </c>
      <c r="I107" s="57">
        <v>0.2</v>
      </c>
    </row>
    <row r="108" spans="1:9" x14ac:dyDescent="0.35">
      <c r="A108" s="315">
        <v>43065.454664351855</v>
      </c>
      <c r="B108" s="57">
        <v>100.03</v>
      </c>
      <c r="C108" s="57">
        <v>0.22</v>
      </c>
      <c r="D108" s="57">
        <v>10.61</v>
      </c>
      <c r="E108" s="316">
        <v>158</v>
      </c>
      <c r="F108" s="316">
        <v>503</v>
      </c>
      <c r="G108" s="59">
        <v>147</v>
      </c>
      <c r="H108" s="57">
        <v>20.59</v>
      </c>
      <c r="I108" s="57">
        <v>0.2</v>
      </c>
    </row>
    <row r="109" spans="1:9" x14ac:dyDescent="0.35">
      <c r="A109" s="315">
        <v>43065.454675925925</v>
      </c>
      <c r="B109" s="57">
        <v>100.03</v>
      </c>
      <c r="C109" s="57">
        <v>0.22</v>
      </c>
      <c r="D109" s="57">
        <v>10.6</v>
      </c>
      <c r="E109" s="316">
        <v>158</v>
      </c>
      <c r="F109" s="316">
        <v>503</v>
      </c>
      <c r="G109" s="59">
        <v>147.19999999999999</v>
      </c>
      <c r="H109" s="57">
        <v>20.61</v>
      </c>
      <c r="I109" s="57">
        <v>0.2</v>
      </c>
    </row>
    <row r="110" spans="1:9" x14ac:dyDescent="0.35">
      <c r="A110" s="315">
        <v>43065.455277777779</v>
      </c>
      <c r="B110" s="57">
        <v>105.05</v>
      </c>
      <c r="C110" s="57">
        <v>0.22</v>
      </c>
      <c r="D110" s="57">
        <v>10.6</v>
      </c>
      <c r="E110" s="316">
        <v>157</v>
      </c>
      <c r="F110" s="316">
        <v>502</v>
      </c>
      <c r="G110" s="59">
        <v>146.4</v>
      </c>
      <c r="H110" s="57">
        <v>20.5</v>
      </c>
      <c r="I110" s="57">
        <v>0.2</v>
      </c>
    </row>
    <row r="111" spans="1:9" x14ac:dyDescent="0.35">
      <c r="A111" s="315">
        <v>43065.455289351848</v>
      </c>
      <c r="B111" s="57">
        <v>105.05</v>
      </c>
      <c r="C111" s="57">
        <v>0.22</v>
      </c>
      <c r="D111" s="57">
        <v>10.6</v>
      </c>
      <c r="E111" s="316">
        <v>157</v>
      </c>
      <c r="F111" s="316">
        <v>502</v>
      </c>
      <c r="G111" s="59">
        <v>146.4</v>
      </c>
      <c r="H111" s="57">
        <v>20.5</v>
      </c>
      <c r="I111" s="57">
        <v>0.2</v>
      </c>
    </row>
    <row r="112" spans="1:9" x14ac:dyDescent="0.35">
      <c r="A112" s="315">
        <v>43065.455300925925</v>
      </c>
      <c r="B112" s="57">
        <v>105.05</v>
      </c>
      <c r="C112" s="57">
        <v>0.22</v>
      </c>
      <c r="D112" s="57">
        <v>10.6</v>
      </c>
      <c r="E112" s="316">
        <v>158</v>
      </c>
      <c r="F112" s="316">
        <v>503</v>
      </c>
      <c r="G112" s="59">
        <v>146.4</v>
      </c>
      <c r="H112" s="57">
        <v>20.51</v>
      </c>
      <c r="I112" s="57">
        <v>0.2</v>
      </c>
    </row>
    <row r="113" spans="1:9" x14ac:dyDescent="0.35">
      <c r="A113" s="315">
        <v>43065.455312500002</v>
      </c>
      <c r="B113" s="57">
        <v>105.05</v>
      </c>
      <c r="C113" s="57">
        <v>0.22</v>
      </c>
      <c r="D113" s="57">
        <v>10.6</v>
      </c>
      <c r="E113" s="316">
        <v>158</v>
      </c>
      <c r="F113" s="316">
        <v>503</v>
      </c>
      <c r="G113" s="59">
        <v>146.4</v>
      </c>
      <c r="H113" s="57">
        <v>20.51</v>
      </c>
      <c r="I113" s="57">
        <v>0.2</v>
      </c>
    </row>
    <row r="114" spans="1:9" x14ac:dyDescent="0.35">
      <c r="A114" s="315">
        <v>43065.455324074072</v>
      </c>
      <c r="B114" s="57">
        <v>105.06</v>
      </c>
      <c r="C114" s="57">
        <v>0.22</v>
      </c>
      <c r="D114" s="57">
        <v>10.6</v>
      </c>
      <c r="E114" s="316">
        <v>158</v>
      </c>
      <c r="F114" s="316">
        <v>502</v>
      </c>
      <c r="G114" s="59">
        <v>146.4</v>
      </c>
      <c r="H114" s="57">
        <v>20.51</v>
      </c>
      <c r="I114" s="57">
        <v>0.2</v>
      </c>
    </row>
    <row r="115" spans="1:9" x14ac:dyDescent="0.35">
      <c r="A115" s="315">
        <v>43065.456030092595</v>
      </c>
      <c r="B115" s="57">
        <v>110.02</v>
      </c>
      <c r="C115" s="57">
        <v>0.23</v>
      </c>
      <c r="D115" s="57">
        <v>10.59</v>
      </c>
      <c r="E115" s="316">
        <v>157</v>
      </c>
      <c r="F115" s="316">
        <v>503</v>
      </c>
      <c r="G115" s="59">
        <v>146.9</v>
      </c>
      <c r="H115" s="57">
        <v>20.57</v>
      </c>
      <c r="I115" s="57">
        <v>0.21</v>
      </c>
    </row>
    <row r="116" spans="1:9" x14ac:dyDescent="0.35">
      <c r="A116" s="315">
        <v>43065.456041666665</v>
      </c>
      <c r="B116" s="57">
        <v>110.02</v>
      </c>
      <c r="C116" s="57">
        <v>0.23</v>
      </c>
      <c r="D116" s="57">
        <v>10.59</v>
      </c>
      <c r="E116" s="316">
        <v>157</v>
      </c>
      <c r="F116" s="316">
        <v>503</v>
      </c>
      <c r="G116" s="59">
        <v>146.9</v>
      </c>
      <c r="H116" s="57">
        <v>20.57</v>
      </c>
      <c r="I116" s="57">
        <v>0.21</v>
      </c>
    </row>
    <row r="117" spans="1:9" x14ac:dyDescent="0.35">
      <c r="A117" s="315">
        <v>43065.456053240741</v>
      </c>
      <c r="B117" s="57">
        <v>110.01</v>
      </c>
      <c r="C117" s="57">
        <v>0.22</v>
      </c>
      <c r="D117" s="57">
        <v>10.59</v>
      </c>
      <c r="E117" s="316">
        <v>157</v>
      </c>
      <c r="F117" s="316">
        <v>502</v>
      </c>
      <c r="G117" s="59">
        <v>146.80000000000001</v>
      </c>
      <c r="H117" s="57">
        <v>20.55</v>
      </c>
      <c r="I117" s="57">
        <v>0.21</v>
      </c>
    </row>
    <row r="118" spans="1:9" x14ac:dyDescent="0.35">
      <c r="A118" s="315">
        <v>43065.456064814818</v>
      </c>
      <c r="B118" s="57">
        <v>110.01</v>
      </c>
      <c r="C118" s="57">
        <v>0.22</v>
      </c>
      <c r="D118" s="57">
        <v>10.59</v>
      </c>
      <c r="E118" s="316">
        <v>157</v>
      </c>
      <c r="F118" s="316">
        <v>502</v>
      </c>
      <c r="G118" s="59">
        <v>146.80000000000001</v>
      </c>
      <c r="H118" s="57">
        <v>20.55</v>
      </c>
      <c r="I118" s="57">
        <v>0.21</v>
      </c>
    </row>
    <row r="119" spans="1:9" x14ac:dyDescent="0.35">
      <c r="A119" s="315">
        <v>43065.456076388888</v>
      </c>
      <c r="B119" s="57">
        <v>110.02</v>
      </c>
      <c r="C119" s="57">
        <v>0.22</v>
      </c>
      <c r="D119" s="57">
        <v>10.59</v>
      </c>
      <c r="E119" s="316">
        <v>157</v>
      </c>
      <c r="F119" s="316">
        <v>505</v>
      </c>
      <c r="G119" s="59">
        <v>146.9</v>
      </c>
      <c r="H119" s="57">
        <v>20.57</v>
      </c>
      <c r="I119" s="57">
        <v>0.21</v>
      </c>
    </row>
    <row r="120" spans="1:9" x14ac:dyDescent="0.35">
      <c r="A120" s="315">
        <v>43065.456655092596</v>
      </c>
      <c r="B120" s="57">
        <v>115.06</v>
      </c>
      <c r="C120" s="57">
        <v>0.22</v>
      </c>
      <c r="D120" s="57">
        <v>10.6</v>
      </c>
      <c r="E120" s="316">
        <v>157</v>
      </c>
      <c r="F120" s="316">
        <v>503</v>
      </c>
      <c r="G120" s="59">
        <v>146.9</v>
      </c>
      <c r="H120" s="57">
        <v>20.57</v>
      </c>
      <c r="I120" s="57">
        <v>0.2</v>
      </c>
    </row>
    <row r="121" spans="1:9" x14ac:dyDescent="0.35">
      <c r="A121" s="315">
        <v>43065.456666666665</v>
      </c>
      <c r="B121" s="57">
        <v>115.06</v>
      </c>
      <c r="C121" s="57">
        <v>0.22</v>
      </c>
      <c r="D121" s="57">
        <v>10.6</v>
      </c>
      <c r="E121" s="316">
        <v>157</v>
      </c>
      <c r="F121" s="316">
        <v>503</v>
      </c>
      <c r="G121" s="59">
        <v>146.9</v>
      </c>
      <c r="H121" s="57">
        <v>20.57</v>
      </c>
      <c r="I121" s="57">
        <v>0.2</v>
      </c>
    </row>
    <row r="122" spans="1:9" x14ac:dyDescent="0.35">
      <c r="A122" s="315">
        <v>43065.456678240742</v>
      </c>
      <c r="B122" s="57">
        <v>115.05</v>
      </c>
      <c r="C122" s="57">
        <v>0.22</v>
      </c>
      <c r="D122" s="57">
        <v>10.59</v>
      </c>
      <c r="E122" s="316">
        <v>157</v>
      </c>
      <c r="F122" s="316">
        <v>503</v>
      </c>
      <c r="G122" s="59">
        <v>146.9</v>
      </c>
      <c r="H122" s="57">
        <v>20.57</v>
      </c>
      <c r="I122" s="57">
        <v>0.2</v>
      </c>
    </row>
    <row r="123" spans="1:9" x14ac:dyDescent="0.35">
      <c r="A123" s="315">
        <v>43065.456689814811</v>
      </c>
      <c r="B123" s="57">
        <v>115.05</v>
      </c>
      <c r="C123" s="57">
        <v>0.22</v>
      </c>
      <c r="D123" s="57">
        <v>10.59</v>
      </c>
      <c r="E123" s="316">
        <v>157</v>
      </c>
      <c r="F123" s="316">
        <v>503</v>
      </c>
      <c r="G123" s="59">
        <v>146.9</v>
      </c>
      <c r="H123" s="57">
        <v>20.57</v>
      </c>
      <c r="I123" s="57">
        <v>0.2</v>
      </c>
    </row>
    <row r="124" spans="1:9" x14ac:dyDescent="0.35">
      <c r="A124" s="315">
        <v>43065.456701388888</v>
      </c>
      <c r="B124" s="57">
        <v>115.05</v>
      </c>
      <c r="C124" s="57">
        <v>0.22</v>
      </c>
      <c r="D124" s="57">
        <v>10.59</v>
      </c>
      <c r="E124" s="316">
        <v>157</v>
      </c>
      <c r="F124" s="316">
        <v>503</v>
      </c>
      <c r="G124" s="59">
        <v>146.80000000000001</v>
      </c>
      <c r="H124" s="57">
        <v>20.56</v>
      </c>
      <c r="I124" s="57">
        <v>0.2</v>
      </c>
    </row>
    <row r="125" spans="1:9" x14ac:dyDescent="0.35">
      <c r="A125" s="315">
        <v>43065.457118055558</v>
      </c>
      <c r="B125" s="57">
        <v>120.01</v>
      </c>
      <c r="C125" s="57">
        <v>0.23</v>
      </c>
      <c r="D125" s="57">
        <v>10.59</v>
      </c>
      <c r="E125" s="316">
        <v>157</v>
      </c>
      <c r="F125" s="316">
        <v>503</v>
      </c>
      <c r="G125" s="59">
        <v>146.80000000000001</v>
      </c>
      <c r="H125" s="57">
        <v>20.55</v>
      </c>
      <c r="I125" s="57">
        <v>0.2</v>
      </c>
    </row>
    <row r="126" spans="1:9" x14ac:dyDescent="0.35">
      <c r="A126" s="315">
        <v>43065.457129629627</v>
      </c>
      <c r="B126" s="57">
        <v>120.01</v>
      </c>
      <c r="C126" s="57">
        <v>0.23</v>
      </c>
      <c r="D126" s="57">
        <v>10.59</v>
      </c>
      <c r="E126" s="316">
        <v>157</v>
      </c>
      <c r="F126" s="316">
        <v>505</v>
      </c>
      <c r="G126" s="59">
        <v>146.6</v>
      </c>
      <c r="H126" s="57">
        <v>20.53</v>
      </c>
      <c r="I126" s="57">
        <v>0.2</v>
      </c>
    </row>
    <row r="127" spans="1:9" x14ac:dyDescent="0.35">
      <c r="A127" s="315">
        <v>43065.457141203704</v>
      </c>
      <c r="B127" s="57">
        <v>120</v>
      </c>
      <c r="C127" s="57">
        <v>0.23</v>
      </c>
      <c r="D127" s="57">
        <v>10.59</v>
      </c>
      <c r="E127" s="316">
        <v>157</v>
      </c>
      <c r="F127" s="316">
        <v>503</v>
      </c>
      <c r="G127" s="59">
        <v>146.69999999999999</v>
      </c>
      <c r="H127" s="57">
        <v>20.54</v>
      </c>
      <c r="I127" s="57">
        <v>0.2</v>
      </c>
    </row>
    <row r="128" spans="1:9" x14ac:dyDescent="0.35">
      <c r="A128" s="315">
        <v>43065.457152777781</v>
      </c>
      <c r="B128" s="57">
        <v>120</v>
      </c>
      <c r="C128" s="57">
        <v>0.23</v>
      </c>
      <c r="D128" s="57">
        <v>10.59</v>
      </c>
      <c r="E128" s="316">
        <v>157</v>
      </c>
      <c r="F128" s="316">
        <v>503</v>
      </c>
      <c r="G128" s="59">
        <v>146.69999999999999</v>
      </c>
      <c r="H128" s="57">
        <v>20.54</v>
      </c>
      <c r="I128" s="57">
        <v>0.2</v>
      </c>
    </row>
    <row r="129" spans="1:9" x14ac:dyDescent="0.35">
      <c r="A129" s="315">
        <v>43065.45716435185</v>
      </c>
      <c r="B129" s="57">
        <v>120.02</v>
      </c>
      <c r="C129" s="57">
        <v>0.23</v>
      </c>
      <c r="D129" s="57">
        <v>10.6</v>
      </c>
      <c r="E129" s="316">
        <v>157</v>
      </c>
      <c r="F129" s="316">
        <v>503</v>
      </c>
      <c r="G129" s="59">
        <v>146.80000000000001</v>
      </c>
      <c r="H129" s="57">
        <v>20.55</v>
      </c>
      <c r="I129" s="57">
        <v>0.2</v>
      </c>
    </row>
    <row r="130" spans="1:9" x14ac:dyDescent="0.35">
      <c r="A130" s="315">
        <v>43065.457754629628</v>
      </c>
      <c r="B130" s="57">
        <v>125.01</v>
      </c>
      <c r="C130" s="57">
        <v>0.23</v>
      </c>
      <c r="D130" s="57">
        <v>10.59</v>
      </c>
      <c r="E130" s="316">
        <v>157</v>
      </c>
      <c r="F130" s="316">
        <v>503</v>
      </c>
      <c r="G130" s="59">
        <v>146.6</v>
      </c>
      <c r="H130" s="57">
        <v>20.52</v>
      </c>
      <c r="I130" s="57">
        <v>0.2</v>
      </c>
    </row>
    <row r="131" spans="1:9" x14ac:dyDescent="0.35">
      <c r="A131" s="315">
        <v>43065.457766203705</v>
      </c>
      <c r="B131" s="57">
        <v>125.01</v>
      </c>
      <c r="C131" s="57">
        <v>0.23</v>
      </c>
      <c r="D131" s="57">
        <v>10.59</v>
      </c>
      <c r="E131" s="316">
        <v>157</v>
      </c>
      <c r="F131" s="316">
        <v>503</v>
      </c>
      <c r="G131" s="59">
        <v>146.6</v>
      </c>
      <c r="H131" s="57">
        <v>20.52</v>
      </c>
      <c r="I131" s="57">
        <v>0.2</v>
      </c>
    </row>
    <row r="132" spans="1:9" x14ac:dyDescent="0.35">
      <c r="A132" s="315">
        <v>43065.457777777781</v>
      </c>
      <c r="B132" s="57">
        <v>125</v>
      </c>
      <c r="C132" s="57">
        <v>0.23</v>
      </c>
      <c r="D132" s="57">
        <v>10.59</v>
      </c>
      <c r="E132" s="316">
        <v>157</v>
      </c>
      <c r="F132" s="316">
        <v>505</v>
      </c>
      <c r="G132" s="59">
        <v>146.5</v>
      </c>
      <c r="H132" s="57">
        <v>20.51</v>
      </c>
      <c r="I132" s="57">
        <v>0.2</v>
      </c>
    </row>
    <row r="133" spans="1:9" x14ac:dyDescent="0.35">
      <c r="A133" s="315">
        <v>43065.457789351851</v>
      </c>
      <c r="B133" s="57">
        <v>125.02</v>
      </c>
      <c r="C133" s="57">
        <v>0.23</v>
      </c>
      <c r="D133" s="57">
        <v>10.59</v>
      </c>
      <c r="E133" s="316">
        <v>157</v>
      </c>
      <c r="F133" s="316">
        <v>503</v>
      </c>
      <c r="G133" s="59">
        <v>146.5</v>
      </c>
      <c r="H133" s="57">
        <v>20.51</v>
      </c>
      <c r="I133" s="57">
        <v>0.2</v>
      </c>
    </row>
    <row r="134" spans="1:9" x14ac:dyDescent="0.35">
      <c r="A134" s="315">
        <v>43065.457800925928</v>
      </c>
      <c r="B134" s="57">
        <v>125.02</v>
      </c>
      <c r="C134" s="57">
        <v>0.23</v>
      </c>
      <c r="D134" s="57">
        <v>10.59</v>
      </c>
      <c r="E134" s="316">
        <v>157</v>
      </c>
      <c r="F134" s="316">
        <v>503</v>
      </c>
      <c r="G134" s="59">
        <v>146.5</v>
      </c>
      <c r="H134" s="57">
        <v>20.51</v>
      </c>
      <c r="I134" s="57">
        <v>0.2</v>
      </c>
    </row>
    <row r="135" spans="1:9" x14ac:dyDescent="0.35">
      <c r="A135" s="315">
        <v>43065.458229166667</v>
      </c>
      <c r="B135" s="57">
        <v>130.04</v>
      </c>
      <c r="C135" s="57">
        <v>0.23</v>
      </c>
      <c r="D135" s="57">
        <v>10.6</v>
      </c>
      <c r="E135" s="316">
        <v>157</v>
      </c>
      <c r="F135" s="316">
        <v>503</v>
      </c>
      <c r="G135" s="59">
        <v>146.69999999999999</v>
      </c>
      <c r="H135" s="57">
        <v>20.54</v>
      </c>
      <c r="I135" s="57">
        <v>0.2</v>
      </c>
    </row>
    <row r="136" spans="1:9" x14ac:dyDescent="0.35">
      <c r="A136" s="315">
        <v>43065.458240740743</v>
      </c>
      <c r="B136" s="57">
        <v>130.04</v>
      </c>
      <c r="C136" s="57">
        <v>0.23</v>
      </c>
      <c r="D136" s="57">
        <v>10.6</v>
      </c>
      <c r="E136" s="316">
        <v>157</v>
      </c>
      <c r="F136" s="316">
        <v>503</v>
      </c>
      <c r="G136" s="59">
        <v>146.80000000000001</v>
      </c>
      <c r="H136" s="57">
        <v>20.55</v>
      </c>
      <c r="I136" s="57">
        <v>0.21</v>
      </c>
    </row>
    <row r="137" spans="1:9" x14ac:dyDescent="0.35">
      <c r="A137" s="315">
        <v>43065.458252314813</v>
      </c>
      <c r="B137" s="57">
        <v>130.04</v>
      </c>
      <c r="C137" s="57">
        <v>0.23</v>
      </c>
      <c r="D137" s="57">
        <v>10.6</v>
      </c>
      <c r="E137" s="316">
        <v>157</v>
      </c>
      <c r="F137" s="316">
        <v>503</v>
      </c>
      <c r="G137" s="59">
        <v>146.80000000000001</v>
      </c>
      <c r="H137" s="57">
        <v>20.55</v>
      </c>
      <c r="I137" s="57">
        <v>0.21</v>
      </c>
    </row>
    <row r="138" spans="1:9" x14ac:dyDescent="0.35">
      <c r="A138" s="315">
        <v>43065.45826388889</v>
      </c>
      <c r="B138" s="57">
        <v>130.05000000000001</v>
      </c>
      <c r="C138" s="57">
        <v>0.23</v>
      </c>
      <c r="D138" s="57">
        <v>10.6</v>
      </c>
      <c r="E138" s="316">
        <v>157</v>
      </c>
      <c r="F138" s="316">
        <v>505</v>
      </c>
      <c r="G138" s="59">
        <v>146.6</v>
      </c>
      <c r="H138" s="57">
        <v>20.53</v>
      </c>
      <c r="I138" s="57">
        <v>0.21</v>
      </c>
    </row>
    <row r="139" spans="1:9" x14ac:dyDescent="0.35">
      <c r="A139" s="315">
        <v>43065.458275462966</v>
      </c>
      <c r="B139" s="57">
        <v>130.06</v>
      </c>
      <c r="C139" s="57">
        <v>0.23</v>
      </c>
      <c r="D139" s="57">
        <v>10.59</v>
      </c>
      <c r="E139" s="316">
        <v>157</v>
      </c>
      <c r="F139" s="316">
        <v>502</v>
      </c>
      <c r="G139" s="59">
        <v>146.69999999999999</v>
      </c>
      <c r="H139" s="57">
        <v>20.54</v>
      </c>
      <c r="I139" s="57">
        <v>0.21</v>
      </c>
    </row>
    <row r="140" spans="1:9" x14ac:dyDescent="0.35">
      <c r="A140" s="315">
        <v>43065.458981481483</v>
      </c>
      <c r="B140" s="57">
        <v>135.05000000000001</v>
      </c>
      <c r="C140" s="57">
        <v>0.23</v>
      </c>
      <c r="D140" s="57">
        <v>10.6</v>
      </c>
      <c r="E140" s="316">
        <v>157</v>
      </c>
      <c r="F140" s="316">
        <v>502</v>
      </c>
      <c r="G140" s="59">
        <v>146.30000000000001</v>
      </c>
      <c r="H140" s="57">
        <v>20.48</v>
      </c>
      <c r="I140" s="57">
        <v>0.2</v>
      </c>
    </row>
    <row r="141" spans="1:9" x14ac:dyDescent="0.35">
      <c r="A141" s="315">
        <v>43065.458993055552</v>
      </c>
      <c r="B141" s="57">
        <v>135.06</v>
      </c>
      <c r="C141" s="57">
        <v>0.23</v>
      </c>
      <c r="D141" s="57">
        <v>10.59</v>
      </c>
      <c r="E141" s="316">
        <v>157</v>
      </c>
      <c r="F141" s="316">
        <v>505</v>
      </c>
      <c r="G141" s="59">
        <v>146.5</v>
      </c>
      <c r="H141" s="57">
        <v>20.5</v>
      </c>
      <c r="I141" s="57">
        <v>0.21</v>
      </c>
    </row>
    <row r="142" spans="1:9" x14ac:dyDescent="0.35">
      <c r="A142" s="315">
        <v>43065.459004629629</v>
      </c>
      <c r="B142" s="57">
        <v>135.06</v>
      </c>
      <c r="C142" s="57">
        <v>0.24</v>
      </c>
      <c r="D142" s="57">
        <v>10.6</v>
      </c>
      <c r="E142" s="316">
        <v>157</v>
      </c>
      <c r="F142" s="316">
        <v>503</v>
      </c>
      <c r="G142" s="59">
        <v>146.5</v>
      </c>
      <c r="H142" s="57">
        <v>20.51</v>
      </c>
      <c r="I142" s="57">
        <v>0.21</v>
      </c>
    </row>
    <row r="143" spans="1:9" x14ac:dyDescent="0.35">
      <c r="A143" s="315">
        <v>43065.459016203706</v>
      </c>
      <c r="B143" s="57">
        <v>135.06</v>
      </c>
      <c r="C143" s="57">
        <v>0.24</v>
      </c>
      <c r="D143" s="57">
        <v>10.6</v>
      </c>
      <c r="E143" s="316">
        <v>157</v>
      </c>
      <c r="F143" s="316">
        <v>503</v>
      </c>
      <c r="G143" s="59">
        <v>146.5</v>
      </c>
      <c r="H143" s="57">
        <v>20.51</v>
      </c>
      <c r="I143" s="57">
        <v>0.21</v>
      </c>
    </row>
    <row r="144" spans="1:9" x14ac:dyDescent="0.35">
      <c r="A144" s="315">
        <v>43065.459027777775</v>
      </c>
      <c r="B144" s="57">
        <v>135.06</v>
      </c>
      <c r="C144" s="57">
        <v>0.23</v>
      </c>
      <c r="D144" s="57">
        <v>10.6</v>
      </c>
      <c r="E144" s="316">
        <v>157</v>
      </c>
      <c r="F144" s="316">
        <v>503</v>
      </c>
      <c r="G144" s="59">
        <v>146.6</v>
      </c>
      <c r="H144" s="57">
        <v>20.52</v>
      </c>
      <c r="I144" s="57">
        <v>0.21</v>
      </c>
    </row>
    <row r="145" spans="1:9" x14ac:dyDescent="0.35">
      <c r="A145" s="315">
        <v>43065.45988425926</v>
      </c>
      <c r="B145" s="57">
        <v>139.97999999999999</v>
      </c>
      <c r="C145" s="57">
        <v>0.24</v>
      </c>
      <c r="D145" s="57">
        <v>10.6</v>
      </c>
      <c r="E145" s="316">
        <v>157</v>
      </c>
      <c r="F145" s="316">
        <v>505</v>
      </c>
      <c r="G145" s="59">
        <v>146.19999999999999</v>
      </c>
      <c r="H145" s="57">
        <v>20.47</v>
      </c>
      <c r="I145" s="57">
        <v>0.21</v>
      </c>
    </row>
    <row r="146" spans="1:9" x14ac:dyDescent="0.35">
      <c r="A146" s="315">
        <v>43065.45989583333</v>
      </c>
      <c r="B146" s="57">
        <v>139.99</v>
      </c>
      <c r="C146" s="57">
        <v>0.24</v>
      </c>
      <c r="D146" s="57">
        <v>10.6</v>
      </c>
      <c r="E146" s="316">
        <v>157</v>
      </c>
      <c r="F146" s="316">
        <v>503</v>
      </c>
      <c r="G146" s="59">
        <v>146.30000000000001</v>
      </c>
      <c r="H146" s="57">
        <v>20.48</v>
      </c>
      <c r="I146" s="57">
        <v>0.21</v>
      </c>
    </row>
    <row r="147" spans="1:9" x14ac:dyDescent="0.35">
      <c r="A147" s="315">
        <v>43065.459907407407</v>
      </c>
      <c r="B147" s="57">
        <v>139.99</v>
      </c>
      <c r="C147" s="57">
        <v>0.24</v>
      </c>
      <c r="D147" s="57">
        <v>10.6</v>
      </c>
      <c r="E147" s="316">
        <v>157</v>
      </c>
      <c r="F147" s="316">
        <v>503</v>
      </c>
      <c r="G147" s="59">
        <v>146.30000000000001</v>
      </c>
      <c r="H147" s="57">
        <v>20.48</v>
      </c>
      <c r="I147" s="57">
        <v>0.21</v>
      </c>
    </row>
    <row r="148" spans="1:9" x14ac:dyDescent="0.35">
      <c r="A148" s="315">
        <v>43065.459918981483</v>
      </c>
      <c r="B148" s="57">
        <v>139.97999999999999</v>
      </c>
      <c r="C148" s="57">
        <v>0.24</v>
      </c>
      <c r="D148" s="57">
        <v>10.6</v>
      </c>
      <c r="E148" s="316">
        <v>157</v>
      </c>
      <c r="F148" s="316">
        <v>503</v>
      </c>
      <c r="G148" s="59">
        <v>146.4</v>
      </c>
      <c r="H148" s="57">
        <v>20.49</v>
      </c>
      <c r="I148" s="57">
        <v>0.2</v>
      </c>
    </row>
    <row r="149" spans="1:9" x14ac:dyDescent="0.35">
      <c r="A149" s="315">
        <v>43065.459930555553</v>
      </c>
      <c r="B149" s="57">
        <v>139.97999999999999</v>
      </c>
      <c r="C149" s="57">
        <v>0.24</v>
      </c>
      <c r="D149" s="57">
        <v>10.6</v>
      </c>
      <c r="E149" s="316">
        <v>157</v>
      </c>
      <c r="F149" s="316">
        <v>503</v>
      </c>
      <c r="G149" s="59">
        <v>146.4</v>
      </c>
      <c r="H149" s="57">
        <v>20.49</v>
      </c>
      <c r="I149" s="57">
        <v>0.2</v>
      </c>
    </row>
    <row r="150" spans="1:9" x14ac:dyDescent="0.35">
      <c r="A150" s="315">
        <v>43065.460347222222</v>
      </c>
      <c r="B150" s="57">
        <v>145</v>
      </c>
      <c r="C150" s="57">
        <v>0.24</v>
      </c>
      <c r="D150" s="57">
        <v>10.59</v>
      </c>
      <c r="E150" s="316">
        <v>157</v>
      </c>
      <c r="F150" s="316">
        <v>503</v>
      </c>
      <c r="G150" s="59">
        <v>146.6</v>
      </c>
      <c r="H150" s="57">
        <v>20.52</v>
      </c>
      <c r="I150" s="57">
        <v>0.21</v>
      </c>
    </row>
    <row r="151" spans="1:9" x14ac:dyDescent="0.35">
      <c r="A151" s="315">
        <v>43065.460358796299</v>
      </c>
      <c r="B151" s="57">
        <v>145</v>
      </c>
      <c r="C151" s="57">
        <v>0.24</v>
      </c>
      <c r="D151" s="57">
        <v>10.59</v>
      </c>
      <c r="E151" s="316">
        <v>157</v>
      </c>
      <c r="F151" s="316">
        <v>503</v>
      </c>
      <c r="G151" s="59">
        <v>146.6</v>
      </c>
      <c r="H151" s="57">
        <v>20.52</v>
      </c>
      <c r="I151" s="57">
        <v>0.21</v>
      </c>
    </row>
    <row r="152" spans="1:9" x14ac:dyDescent="0.35">
      <c r="A152" s="315">
        <v>43065.460370370369</v>
      </c>
      <c r="B152" s="57">
        <v>145</v>
      </c>
      <c r="C152" s="57">
        <v>0.23</v>
      </c>
      <c r="D152" s="57">
        <v>10.59</v>
      </c>
      <c r="E152" s="316">
        <v>157</v>
      </c>
      <c r="F152" s="316">
        <v>506</v>
      </c>
      <c r="G152" s="59">
        <v>146.6</v>
      </c>
      <c r="H152" s="57">
        <v>20.52</v>
      </c>
      <c r="I152" s="57">
        <v>0.21</v>
      </c>
    </row>
    <row r="153" spans="1:9" x14ac:dyDescent="0.35">
      <c r="A153" s="315">
        <v>43065.460381944446</v>
      </c>
      <c r="B153" s="57">
        <v>145</v>
      </c>
      <c r="C153" s="57">
        <v>0.24</v>
      </c>
      <c r="D153" s="57">
        <v>10.6</v>
      </c>
      <c r="E153" s="316">
        <v>157</v>
      </c>
      <c r="F153" s="316">
        <v>503</v>
      </c>
      <c r="G153" s="59">
        <v>146.6</v>
      </c>
      <c r="H153" s="57">
        <v>20.52</v>
      </c>
      <c r="I153" s="57">
        <v>0.21</v>
      </c>
    </row>
    <row r="154" spans="1:9" x14ac:dyDescent="0.35">
      <c r="A154" s="315">
        <v>43065.460393518515</v>
      </c>
      <c r="B154" s="57">
        <v>145</v>
      </c>
      <c r="C154" s="57">
        <v>0.24</v>
      </c>
      <c r="D154" s="57">
        <v>10.6</v>
      </c>
      <c r="E154" s="316">
        <v>157</v>
      </c>
      <c r="F154" s="316">
        <v>503</v>
      </c>
      <c r="G154" s="59">
        <v>146.6</v>
      </c>
      <c r="H154" s="57">
        <v>20.52</v>
      </c>
      <c r="I154" s="57">
        <v>0.21</v>
      </c>
    </row>
    <row r="155" spans="1:9" x14ac:dyDescent="0.35">
      <c r="A155" s="315">
        <v>43065.461099537039</v>
      </c>
      <c r="B155" s="57">
        <v>150.01</v>
      </c>
      <c r="C155" s="57">
        <v>0.25</v>
      </c>
      <c r="D155" s="57">
        <v>10.59</v>
      </c>
      <c r="E155" s="316">
        <v>157</v>
      </c>
      <c r="F155" s="316">
        <v>505</v>
      </c>
      <c r="G155" s="59">
        <v>146.9</v>
      </c>
      <c r="H155" s="57">
        <v>20.55</v>
      </c>
      <c r="I155" s="57">
        <v>0.2</v>
      </c>
    </row>
    <row r="156" spans="1:9" x14ac:dyDescent="0.35">
      <c r="A156" s="315">
        <v>43065.461111111108</v>
      </c>
      <c r="B156" s="57">
        <v>150.01</v>
      </c>
      <c r="C156" s="57">
        <v>0.26</v>
      </c>
      <c r="D156" s="57">
        <v>10.6</v>
      </c>
      <c r="E156" s="316">
        <v>157</v>
      </c>
      <c r="F156" s="316">
        <v>503</v>
      </c>
      <c r="G156" s="59">
        <v>147</v>
      </c>
      <c r="H156" s="57">
        <v>20.56</v>
      </c>
      <c r="I156" s="57">
        <v>0.2</v>
      </c>
    </row>
    <row r="157" spans="1:9" x14ac:dyDescent="0.35">
      <c r="A157" s="315">
        <v>43065.461122685185</v>
      </c>
      <c r="B157" s="57">
        <v>150.01</v>
      </c>
      <c r="C157" s="57">
        <v>0.26</v>
      </c>
      <c r="D157" s="57">
        <v>10.6</v>
      </c>
      <c r="E157" s="316">
        <v>157</v>
      </c>
      <c r="F157" s="316">
        <v>503</v>
      </c>
      <c r="G157" s="59">
        <v>147</v>
      </c>
      <c r="H157" s="57">
        <v>20.56</v>
      </c>
      <c r="I157" s="57">
        <v>0.2</v>
      </c>
    </row>
    <row r="158" spans="1:9" x14ac:dyDescent="0.35">
      <c r="A158" s="315">
        <v>43065.461134259262</v>
      </c>
      <c r="B158" s="57">
        <v>150.01</v>
      </c>
      <c r="C158" s="57">
        <v>0.25</v>
      </c>
      <c r="D158" s="57">
        <v>10.6</v>
      </c>
      <c r="E158" s="316">
        <v>157</v>
      </c>
      <c r="F158" s="316">
        <v>503</v>
      </c>
      <c r="G158" s="59">
        <v>147</v>
      </c>
      <c r="H158" s="57">
        <v>20.57</v>
      </c>
      <c r="I158" s="57">
        <v>0.21</v>
      </c>
    </row>
    <row r="159" spans="1:9" x14ac:dyDescent="0.35">
      <c r="A159" s="315">
        <v>43065.461145833331</v>
      </c>
      <c r="B159" s="57">
        <v>150.01</v>
      </c>
      <c r="C159" s="57">
        <v>0.25</v>
      </c>
      <c r="D159" s="57">
        <v>10.6</v>
      </c>
      <c r="E159" s="316">
        <v>157</v>
      </c>
      <c r="F159" s="316">
        <v>503</v>
      </c>
      <c r="G159" s="59">
        <v>147</v>
      </c>
      <c r="H159" s="57">
        <v>20.57</v>
      </c>
      <c r="I159" s="57">
        <v>0.21</v>
      </c>
    </row>
    <row r="160" spans="1:9" x14ac:dyDescent="0.35">
      <c r="A160" s="315">
        <v>43065.461747685185</v>
      </c>
      <c r="B160" s="57">
        <v>155.02000000000001</v>
      </c>
      <c r="C160" s="57">
        <v>0.25</v>
      </c>
      <c r="D160" s="57">
        <v>10.6</v>
      </c>
      <c r="E160" s="316">
        <v>157</v>
      </c>
      <c r="F160" s="316">
        <v>505</v>
      </c>
      <c r="G160" s="59">
        <v>146.80000000000001</v>
      </c>
      <c r="H160" s="57">
        <v>20.54</v>
      </c>
      <c r="I160" s="57">
        <v>0.2</v>
      </c>
    </row>
    <row r="161" spans="1:9" x14ac:dyDescent="0.35">
      <c r="A161" s="315">
        <v>43065.461759259262</v>
      </c>
      <c r="B161" s="57">
        <v>155.04</v>
      </c>
      <c r="C161" s="57">
        <v>0.25</v>
      </c>
      <c r="D161" s="57">
        <v>10.6</v>
      </c>
      <c r="E161" s="316">
        <v>157</v>
      </c>
      <c r="F161" s="316">
        <v>503</v>
      </c>
      <c r="G161" s="59">
        <v>146.80000000000001</v>
      </c>
      <c r="H161" s="57">
        <v>20.54</v>
      </c>
      <c r="I161" s="57">
        <v>0.2</v>
      </c>
    </row>
    <row r="162" spans="1:9" x14ac:dyDescent="0.35">
      <c r="A162" s="315">
        <v>43065.461770833332</v>
      </c>
      <c r="B162" s="57">
        <v>155.04</v>
      </c>
      <c r="C162" s="57">
        <v>0.25</v>
      </c>
      <c r="D162" s="57">
        <v>10.6</v>
      </c>
      <c r="E162" s="316">
        <v>157</v>
      </c>
      <c r="F162" s="316">
        <v>503</v>
      </c>
      <c r="G162" s="59">
        <v>146.80000000000001</v>
      </c>
      <c r="H162" s="57">
        <v>20.54</v>
      </c>
      <c r="I162" s="57">
        <v>0.2</v>
      </c>
    </row>
    <row r="163" spans="1:9" x14ac:dyDescent="0.35">
      <c r="A163" s="315">
        <v>43065.461782407408</v>
      </c>
      <c r="B163" s="57">
        <v>155.04</v>
      </c>
      <c r="C163" s="57">
        <v>0.25</v>
      </c>
      <c r="D163" s="57">
        <v>10.6</v>
      </c>
      <c r="E163" s="316">
        <v>157</v>
      </c>
      <c r="F163" s="316">
        <v>503</v>
      </c>
      <c r="G163" s="59">
        <v>146.69999999999999</v>
      </c>
      <c r="H163" s="57">
        <v>20.52</v>
      </c>
      <c r="I163" s="57">
        <v>0.21</v>
      </c>
    </row>
    <row r="164" spans="1:9" x14ac:dyDescent="0.35">
      <c r="A164" s="315">
        <v>43065.461793981478</v>
      </c>
      <c r="B164" s="57">
        <v>155.04</v>
      </c>
      <c r="C164" s="57">
        <v>0.25</v>
      </c>
      <c r="D164" s="57">
        <v>10.6</v>
      </c>
      <c r="E164" s="316">
        <v>157</v>
      </c>
      <c r="F164" s="316">
        <v>503</v>
      </c>
      <c r="G164" s="59">
        <v>146.69999999999999</v>
      </c>
      <c r="H164" s="57">
        <v>20.52</v>
      </c>
      <c r="I164" s="57">
        <v>0.21</v>
      </c>
    </row>
    <row r="165" spans="1:9" x14ac:dyDescent="0.35">
      <c r="A165" s="315">
        <v>43065.463043981479</v>
      </c>
      <c r="B165" s="57">
        <v>160.03</v>
      </c>
      <c r="C165" s="57">
        <v>0.25</v>
      </c>
      <c r="D165" s="57">
        <v>10.6</v>
      </c>
      <c r="E165" s="316">
        <v>157</v>
      </c>
      <c r="F165" s="316">
        <v>505</v>
      </c>
      <c r="G165" s="59">
        <v>146.69999999999999</v>
      </c>
      <c r="H165" s="57">
        <v>20.53</v>
      </c>
      <c r="I165" s="57">
        <v>0.21</v>
      </c>
    </row>
    <row r="166" spans="1:9" x14ac:dyDescent="0.35">
      <c r="A166" s="315">
        <v>43065.463055555556</v>
      </c>
      <c r="B166" s="57">
        <v>160.03</v>
      </c>
      <c r="C166" s="57">
        <v>0.26</v>
      </c>
      <c r="D166" s="57">
        <v>10.61</v>
      </c>
      <c r="E166" s="316">
        <v>157</v>
      </c>
      <c r="F166" s="316">
        <v>503</v>
      </c>
      <c r="G166" s="59">
        <v>146.69999999999999</v>
      </c>
      <c r="H166" s="57">
        <v>20.53</v>
      </c>
      <c r="I166" s="57">
        <v>0.21</v>
      </c>
    </row>
    <row r="167" spans="1:9" x14ac:dyDescent="0.35">
      <c r="A167" s="315">
        <v>43065.463067129633</v>
      </c>
      <c r="B167" s="57">
        <v>160.03</v>
      </c>
      <c r="C167" s="57">
        <v>0.26</v>
      </c>
      <c r="D167" s="57">
        <v>10.61</v>
      </c>
      <c r="E167" s="316">
        <v>157</v>
      </c>
      <c r="F167" s="316">
        <v>503</v>
      </c>
      <c r="G167" s="59">
        <v>146.69999999999999</v>
      </c>
      <c r="H167" s="57">
        <v>20.53</v>
      </c>
      <c r="I167" s="57">
        <v>0.22</v>
      </c>
    </row>
    <row r="168" spans="1:9" x14ac:dyDescent="0.35">
      <c r="A168" s="315">
        <v>43065.463078703702</v>
      </c>
      <c r="B168" s="57">
        <v>160.03</v>
      </c>
      <c r="C168" s="57">
        <v>0.26</v>
      </c>
      <c r="D168" s="57">
        <v>10.6</v>
      </c>
      <c r="E168" s="316">
        <v>157</v>
      </c>
      <c r="F168" s="316">
        <v>503</v>
      </c>
      <c r="G168" s="59">
        <v>146.80000000000001</v>
      </c>
      <c r="H168" s="57">
        <v>20.53</v>
      </c>
      <c r="I168" s="57">
        <v>0.21</v>
      </c>
    </row>
    <row r="169" spans="1:9" x14ac:dyDescent="0.35">
      <c r="A169" s="315">
        <v>43065.463090277779</v>
      </c>
      <c r="B169" s="57">
        <v>160.03</v>
      </c>
      <c r="C169" s="57">
        <v>0.26</v>
      </c>
      <c r="D169" s="57">
        <v>10.6</v>
      </c>
      <c r="E169" s="316">
        <v>157</v>
      </c>
      <c r="F169" s="316">
        <v>503</v>
      </c>
      <c r="G169" s="59">
        <v>146.80000000000001</v>
      </c>
      <c r="H169" s="57">
        <v>20.53</v>
      </c>
      <c r="I169" s="57">
        <v>0.21</v>
      </c>
    </row>
    <row r="170" spans="1:9" x14ac:dyDescent="0.35">
      <c r="A170" s="274" t="s">
        <v>437</v>
      </c>
    </row>
    <row r="171" spans="1:9" x14ac:dyDescent="0.35">
      <c r="A171" s="274" t="s">
        <v>433</v>
      </c>
    </row>
    <row r="172" spans="1:9" x14ac:dyDescent="0.35">
      <c r="A172" s="274" t="s">
        <v>432</v>
      </c>
    </row>
    <row r="173" spans="1:9" x14ac:dyDescent="0.35">
      <c r="A173" s="257" t="s">
        <v>451</v>
      </c>
    </row>
  </sheetData>
  <mergeCells count="1">
    <mergeCell ref="A2:J2"/>
  </mergeCells>
  <pageMargins left="0.7" right="0.7" top="0.75" bottom="0.75" header="0.3" footer="0.3"/>
  <pageSetup scale="97" orientation="landscape" horizontalDpi="300" verticalDpi="300" r:id="rId1"/>
  <headerFooter>
    <oddHeader>&amp;L&amp;"Times New Roman,Bold"&amp;12Appendix D.2&amp;"Times New Roman,Regular" North basin 2017 sonde data</oddHeader>
  </headerFooter>
  <rowBreaks count="1" manualBreakCount="1">
    <brk id="137" max="8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93E29-DDF7-476A-B216-89CDA58F2431}">
  <sheetPr codeName="Sheet16">
    <tabColor rgb="FF7030A0"/>
  </sheetPr>
  <dimension ref="A1:K816"/>
  <sheetViews>
    <sheetView zoomScaleNormal="100" zoomScaleSheetLayoutView="80" workbookViewId="0">
      <selection activeCell="H3" sqref="H3"/>
    </sheetView>
  </sheetViews>
  <sheetFormatPr defaultRowHeight="14" x14ac:dyDescent="0.3"/>
  <cols>
    <col min="1" max="1" width="10.6328125" style="7" bestFit="1" customWidth="1"/>
    <col min="2" max="2" width="7.90625" style="7" bestFit="1" customWidth="1"/>
    <col min="3" max="3" width="11.1796875" style="7" bestFit="1" customWidth="1"/>
    <col min="4" max="4" width="11.26953125" style="7" bestFit="1" customWidth="1"/>
    <col min="5" max="5" width="10.6328125" style="7" customWidth="1"/>
    <col min="6" max="6" width="11.54296875" style="7" customWidth="1"/>
    <col min="7" max="8" width="10.6328125" style="7" customWidth="1"/>
    <col min="9" max="9" width="12.6328125" style="7" bestFit="1" customWidth="1"/>
    <col min="10" max="11" width="10.6328125" style="7" customWidth="1"/>
    <col min="12" max="16384" width="8.7265625" style="7"/>
  </cols>
  <sheetData>
    <row r="1" spans="1:11" x14ac:dyDescent="0.3">
      <c r="A1" s="451" t="s">
        <v>438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</row>
    <row r="2" spans="1:11" x14ac:dyDescent="0.3">
      <c r="A2" s="430" t="s">
        <v>430</v>
      </c>
      <c r="B2" s="430"/>
      <c r="C2" s="430"/>
      <c r="D2" s="430"/>
      <c r="E2" s="430"/>
      <c r="F2" s="430"/>
      <c r="G2" s="430"/>
      <c r="H2" s="430"/>
      <c r="I2" s="430"/>
      <c r="J2" s="430"/>
      <c r="K2" s="274"/>
    </row>
    <row r="3" spans="1:11" x14ac:dyDescent="0.3">
      <c r="A3" s="452" t="s">
        <v>418</v>
      </c>
      <c r="B3" s="453"/>
      <c r="C3" s="294" t="s">
        <v>1</v>
      </c>
      <c r="D3" s="294" t="s">
        <v>407</v>
      </c>
      <c r="E3" s="294" t="s">
        <v>420</v>
      </c>
      <c r="F3" s="294" t="s">
        <v>421</v>
      </c>
      <c r="G3" s="295" t="s">
        <v>434</v>
      </c>
      <c r="H3" s="294" t="s">
        <v>431</v>
      </c>
      <c r="I3" s="302" t="s">
        <v>422</v>
      </c>
      <c r="J3" s="294" t="s">
        <v>423</v>
      </c>
      <c r="K3" s="294" t="s">
        <v>424</v>
      </c>
    </row>
    <row r="4" spans="1:11" x14ac:dyDescent="0.3">
      <c r="A4" s="290"/>
      <c r="B4" s="291"/>
      <c r="C4" s="72" t="s">
        <v>33</v>
      </c>
      <c r="D4" s="72" t="s">
        <v>411</v>
      </c>
      <c r="E4" s="293"/>
      <c r="F4" s="72" t="s">
        <v>425</v>
      </c>
      <c r="G4" s="290" t="s">
        <v>415</v>
      </c>
      <c r="H4" s="72" t="s">
        <v>426</v>
      </c>
      <c r="I4" s="303" t="s">
        <v>427</v>
      </c>
      <c r="J4" s="72" t="s">
        <v>428</v>
      </c>
      <c r="K4" s="72" t="s">
        <v>429</v>
      </c>
    </row>
    <row r="5" spans="1:11" x14ac:dyDescent="0.3">
      <c r="A5" s="299">
        <v>42339</v>
      </c>
      <c r="B5" s="298">
        <v>0.46237268518518521</v>
      </c>
      <c r="C5" s="287">
        <v>5.01</v>
      </c>
      <c r="D5" s="287">
        <v>0.26</v>
      </c>
      <c r="E5" s="287">
        <v>10.39</v>
      </c>
      <c r="F5" s="8">
        <v>63</v>
      </c>
      <c r="G5" s="8">
        <v>502</v>
      </c>
      <c r="H5" s="8">
        <v>0.3</v>
      </c>
      <c r="I5" s="301">
        <v>144.4</v>
      </c>
      <c r="J5" s="287">
        <v>18.850000000000001</v>
      </c>
      <c r="K5" s="287">
        <v>7.0000000000000007E-2</v>
      </c>
    </row>
    <row r="6" spans="1:11" x14ac:dyDescent="0.3">
      <c r="A6" s="299">
        <v>42339</v>
      </c>
      <c r="B6" s="298">
        <v>0.46238425925925924</v>
      </c>
      <c r="C6" s="287">
        <v>5.0199999999999996</v>
      </c>
      <c r="D6" s="287">
        <v>0.26</v>
      </c>
      <c r="E6" s="287">
        <v>10.39</v>
      </c>
      <c r="F6" s="8">
        <v>63</v>
      </c>
      <c r="G6" s="8">
        <v>502</v>
      </c>
      <c r="H6" s="8">
        <v>0.3</v>
      </c>
      <c r="I6" s="301">
        <v>144.4</v>
      </c>
      <c r="J6" s="287">
        <v>18.850000000000001</v>
      </c>
      <c r="K6" s="287">
        <v>7.0000000000000007E-2</v>
      </c>
    </row>
    <row r="7" spans="1:11" x14ac:dyDescent="0.3">
      <c r="A7" s="299">
        <v>42339</v>
      </c>
      <c r="B7" s="298">
        <v>0.46239583333333334</v>
      </c>
      <c r="C7" s="287">
        <v>5.01</v>
      </c>
      <c r="D7" s="287">
        <v>0.26</v>
      </c>
      <c r="E7" s="287">
        <v>10.39</v>
      </c>
      <c r="F7" s="8">
        <v>63</v>
      </c>
      <c r="G7" s="8">
        <v>502</v>
      </c>
      <c r="H7" s="8">
        <v>0.3</v>
      </c>
      <c r="I7" s="301">
        <v>144.6</v>
      </c>
      <c r="J7" s="287">
        <v>18.88</v>
      </c>
      <c r="K7" s="287">
        <v>7.0000000000000007E-2</v>
      </c>
    </row>
    <row r="8" spans="1:11" x14ac:dyDescent="0.3">
      <c r="A8" s="299">
        <v>42339</v>
      </c>
      <c r="B8" s="298">
        <v>0.46240740740740738</v>
      </c>
      <c r="C8" s="287">
        <v>5.01</v>
      </c>
      <c r="D8" s="287">
        <v>0.26</v>
      </c>
      <c r="E8" s="287">
        <v>10.39</v>
      </c>
      <c r="F8" s="8">
        <v>63</v>
      </c>
      <c r="G8" s="8">
        <v>502</v>
      </c>
      <c r="H8" s="8">
        <v>0.3</v>
      </c>
      <c r="I8" s="301">
        <v>144.6</v>
      </c>
      <c r="J8" s="287">
        <v>18.88</v>
      </c>
      <c r="K8" s="287">
        <v>7.0000000000000007E-2</v>
      </c>
    </row>
    <row r="9" spans="1:11" x14ac:dyDescent="0.3">
      <c r="A9" s="299">
        <v>42339</v>
      </c>
      <c r="B9" s="298">
        <v>0.46241898148148147</v>
      </c>
      <c r="C9" s="287">
        <v>4.99</v>
      </c>
      <c r="D9" s="287">
        <v>0.26</v>
      </c>
      <c r="E9" s="287">
        <v>10.39</v>
      </c>
      <c r="F9" s="8">
        <v>63</v>
      </c>
      <c r="G9" s="8">
        <v>505</v>
      </c>
      <c r="H9" s="8">
        <v>0.3</v>
      </c>
      <c r="I9" s="301">
        <v>144.9</v>
      </c>
      <c r="J9" s="287">
        <v>18.899999999999999</v>
      </c>
      <c r="K9" s="287">
        <v>7.0000000000000007E-2</v>
      </c>
    </row>
    <row r="10" spans="1:11" x14ac:dyDescent="0.3">
      <c r="A10" s="299">
        <v>42339</v>
      </c>
      <c r="B10" s="298">
        <v>0.46243055555555551</v>
      </c>
      <c r="C10" s="287">
        <v>4.99</v>
      </c>
      <c r="D10" s="287">
        <v>0.26</v>
      </c>
      <c r="E10" s="287">
        <v>10.39</v>
      </c>
      <c r="F10" s="8">
        <v>63</v>
      </c>
      <c r="G10" s="8">
        <v>505</v>
      </c>
      <c r="H10" s="8">
        <v>0.3</v>
      </c>
      <c r="I10" s="301">
        <v>144.9</v>
      </c>
      <c r="J10" s="287">
        <v>18.899999999999999</v>
      </c>
      <c r="K10" s="287">
        <v>7.0000000000000007E-2</v>
      </c>
    </row>
    <row r="11" spans="1:11" x14ac:dyDescent="0.3">
      <c r="A11" s="299">
        <v>42339</v>
      </c>
      <c r="B11" s="298">
        <v>0.46244212962962966</v>
      </c>
      <c r="C11" s="287">
        <v>4.99</v>
      </c>
      <c r="D11" s="287">
        <v>0.26</v>
      </c>
      <c r="E11" s="287">
        <v>10.39</v>
      </c>
      <c r="F11" s="8">
        <v>63</v>
      </c>
      <c r="G11" s="8">
        <v>503</v>
      </c>
      <c r="H11" s="8">
        <v>0.3</v>
      </c>
      <c r="I11" s="301">
        <v>145</v>
      </c>
      <c r="J11" s="287">
        <v>18.920000000000002</v>
      </c>
      <c r="K11" s="287">
        <v>0.08</v>
      </c>
    </row>
    <row r="12" spans="1:11" x14ac:dyDescent="0.3">
      <c r="A12" s="299">
        <v>42339</v>
      </c>
      <c r="B12" s="298">
        <v>0.4624537037037037</v>
      </c>
      <c r="C12" s="287">
        <v>4.99</v>
      </c>
      <c r="D12" s="287">
        <v>0.26</v>
      </c>
      <c r="E12" s="287">
        <v>10.39</v>
      </c>
      <c r="F12" s="8">
        <v>63</v>
      </c>
      <c r="G12" s="8">
        <v>503</v>
      </c>
      <c r="H12" s="8">
        <v>0.3</v>
      </c>
      <c r="I12" s="301">
        <v>145</v>
      </c>
      <c r="J12" s="287">
        <v>18.920000000000002</v>
      </c>
      <c r="K12" s="287">
        <v>0.08</v>
      </c>
    </row>
    <row r="13" spans="1:11" x14ac:dyDescent="0.3">
      <c r="A13" s="299">
        <v>42339</v>
      </c>
      <c r="B13" s="298">
        <v>0.46246527777777779</v>
      </c>
      <c r="C13" s="287">
        <v>5</v>
      </c>
      <c r="D13" s="287">
        <v>0.26</v>
      </c>
      <c r="E13" s="287">
        <v>10.39</v>
      </c>
      <c r="F13" s="8">
        <v>64</v>
      </c>
      <c r="G13" s="8">
        <v>503</v>
      </c>
      <c r="H13" s="8">
        <v>0.3</v>
      </c>
      <c r="I13" s="301">
        <v>145.19999999999999</v>
      </c>
      <c r="J13" s="287">
        <v>18.95</v>
      </c>
      <c r="K13" s="287">
        <v>0.08</v>
      </c>
    </row>
    <row r="14" spans="1:11" x14ac:dyDescent="0.3">
      <c r="A14" s="299">
        <v>42339</v>
      </c>
      <c r="B14" s="298">
        <v>0.46247685185185183</v>
      </c>
      <c r="C14" s="287">
        <v>5</v>
      </c>
      <c r="D14" s="287">
        <v>0.26</v>
      </c>
      <c r="E14" s="287">
        <v>10.39</v>
      </c>
      <c r="F14" s="8">
        <v>64</v>
      </c>
      <c r="G14" s="8">
        <v>503</v>
      </c>
      <c r="H14" s="8">
        <v>0.3</v>
      </c>
      <c r="I14" s="301">
        <v>145.19999999999999</v>
      </c>
      <c r="J14" s="287">
        <v>18.95</v>
      </c>
      <c r="K14" s="287">
        <v>0.08</v>
      </c>
    </row>
    <row r="15" spans="1:11" x14ac:dyDescent="0.3">
      <c r="A15" s="299">
        <v>42339</v>
      </c>
      <c r="B15" s="298">
        <v>0.46339120370370374</v>
      </c>
      <c r="C15" s="287">
        <v>9.99</v>
      </c>
      <c r="D15" s="287">
        <v>0.26</v>
      </c>
      <c r="E15" s="287">
        <v>10.41</v>
      </c>
      <c r="F15" s="8">
        <v>70</v>
      </c>
      <c r="G15" s="8">
        <v>503</v>
      </c>
      <c r="H15" s="8">
        <v>0.3</v>
      </c>
      <c r="I15" s="301">
        <v>149.5</v>
      </c>
      <c r="J15" s="287">
        <v>19.52</v>
      </c>
      <c r="K15" s="287">
        <v>0.08</v>
      </c>
    </row>
    <row r="16" spans="1:11" x14ac:dyDescent="0.3">
      <c r="A16" s="299">
        <v>42339</v>
      </c>
      <c r="B16" s="298">
        <v>0.46340277777777777</v>
      </c>
      <c r="C16" s="287">
        <v>9.99</v>
      </c>
      <c r="D16" s="287">
        <v>0.26</v>
      </c>
      <c r="E16" s="287">
        <v>10.41</v>
      </c>
      <c r="F16" s="8">
        <v>70</v>
      </c>
      <c r="G16" s="8">
        <v>503</v>
      </c>
      <c r="H16" s="8">
        <v>0.3</v>
      </c>
      <c r="I16" s="301">
        <v>149.5</v>
      </c>
      <c r="J16" s="287">
        <v>19.52</v>
      </c>
      <c r="K16" s="287">
        <v>0.08</v>
      </c>
    </row>
    <row r="17" spans="1:11" x14ac:dyDescent="0.3">
      <c r="A17" s="299">
        <v>42339</v>
      </c>
      <c r="B17" s="298">
        <v>0.46341435185185187</v>
      </c>
      <c r="C17" s="287">
        <v>10</v>
      </c>
      <c r="D17" s="287">
        <v>0.26</v>
      </c>
      <c r="E17" s="287">
        <v>10.41</v>
      </c>
      <c r="F17" s="8">
        <v>70</v>
      </c>
      <c r="G17" s="8">
        <v>503</v>
      </c>
      <c r="H17" s="8">
        <v>0.3</v>
      </c>
      <c r="I17" s="301">
        <v>149.69999999999999</v>
      </c>
      <c r="J17" s="287">
        <v>19.53</v>
      </c>
      <c r="K17" s="287">
        <v>0.08</v>
      </c>
    </row>
    <row r="18" spans="1:11" x14ac:dyDescent="0.3">
      <c r="A18" s="299">
        <v>42339</v>
      </c>
      <c r="B18" s="298">
        <v>0.46342592592592591</v>
      </c>
      <c r="C18" s="287">
        <v>10</v>
      </c>
      <c r="D18" s="287">
        <v>0.26</v>
      </c>
      <c r="E18" s="287">
        <v>10.41</v>
      </c>
      <c r="F18" s="8">
        <v>70</v>
      </c>
      <c r="G18" s="8">
        <v>503</v>
      </c>
      <c r="H18" s="8">
        <v>0.3</v>
      </c>
      <c r="I18" s="301">
        <v>149.69999999999999</v>
      </c>
      <c r="J18" s="287">
        <v>19.53</v>
      </c>
      <c r="K18" s="287">
        <v>0.08</v>
      </c>
    </row>
    <row r="19" spans="1:11" x14ac:dyDescent="0.3">
      <c r="A19" s="299">
        <v>42339</v>
      </c>
      <c r="B19" s="298">
        <v>0.4634375</v>
      </c>
      <c r="C19" s="287">
        <v>10</v>
      </c>
      <c r="D19" s="287">
        <v>0.26</v>
      </c>
      <c r="E19" s="287">
        <v>10.41</v>
      </c>
      <c r="F19" s="8">
        <v>70</v>
      </c>
      <c r="G19" s="8">
        <v>503</v>
      </c>
      <c r="H19" s="8">
        <v>0.3</v>
      </c>
      <c r="I19" s="301">
        <v>149.5</v>
      </c>
      <c r="J19" s="287">
        <v>19.52</v>
      </c>
      <c r="K19" s="287">
        <v>0.08</v>
      </c>
    </row>
    <row r="20" spans="1:11" x14ac:dyDescent="0.3">
      <c r="A20" s="299">
        <v>42339</v>
      </c>
      <c r="B20" s="298">
        <v>0.46344907407407404</v>
      </c>
      <c r="C20" s="287">
        <v>10</v>
      </c>
      <c r="D20" s="287">
        <v>0.26</v>
      </c>
      <c r="E20" s="287">
        <v>10.41</v>
      </c>
      <c r="F20" s="8">
        <v>70</v>
      </c>
      <c r="G20" s="8">
        <v>503</v>
      </c>
      <c r="H20" s="8">
        <v>0.3</v>
      </c>
      <c r="I20" s="301">
        <v>149.5</v>
      </c>
      <c r="J20" s="287">
        <v>19.52</v>
      </c>
      <c r="K20" s="287">
        <v>0.08</v>
      </c>
    </row>
    <row r="21" spans="1:11" x14ac:dyDescent="0.3">
      <c r="A21" s="299">
        <v>42339</v>
      </c>
      <c r="B21" s="298">
        <v>0.46346064814814819</v>
      </c>
      <c r="C21" s="287">
        <v>10</v>
      </c>
      <c r="D21" s="287">
        <v>0.26</v>
      </c>
      <c r="E21" s="287">
        <v>10.41</v>
      </c>
      <c r="F21" s="8">
        <v>70</v>
      </c>
      <c r="G21" s="8">
        <v>503</v>
      </c>
      <c r="H21" s="8">
        <v>0.3</v>
      </c>
      <c r="I21" s="301">
        <v>149.5</v>
      </c>
      <c r="J21" s="287">
        <v>19.510000000000002</v>
      </c>
      <c r="K21" s="287">
        <v>0.08</v>
      </c>
    </row>
    <row r="22" spans="1:11" x14ac:dyDescent="0.3">
      <c r="A22" s="299">
        <v>42339</v>
      </c>
      <c r="B22" s="298">
        <v>0.46347222222222223</v>
      </c>
      <c r="C22" s="287">
        <v>10</v>
      </c>
      <c r="D22" s="287">
        <v>0.26</v>
      </c>
      <c r="E22" s="287">
        <v>10.41</v>
      </c>
      <c r="F22" s="8">
        <v>70</v>
      </c>
      <c r="G22" s="8">
        <v>503</v>
      </c>
      <c r="H22" s="8">
        <v>0.3</v>
      </c>
      <c r="I22" s="301">
        <v>149.5</v>
      </c>
      <c r="J22" s="287">
        <v>19.510000000000002</v>
      </c>
      <c r="K22" s="287">
        <v>0.08</v>
      </c>
    </row>
    <row r="23" spans="1:11" x14ac:dyDescent="0.3">
      <c r="A23" s="299">
        <v>42339</v>
      </c>
      <c r="B23" s="298">
        <v>0.46348379629629632</v>
      </c>
      <c r="C23" s="287">
        <v>10</v>
      </c>
      <c r="D23" s="287">
        <v>0.26</v>
      </c>
      <c r="E23" s="287">
        <v>10.41</v>
      </c>
      <c r="F23" s="8">
        <v>70</v>
      </c>
      <c r="G23" s="8">
        <v>503</v>
      </c>
      <c r="H23" s="8">
        <v>0.3</v>
      </c>
      <c r="I23" s="301">
        <v>149.5</v>
      </c>
      <c r="J23" s="287">
        <v>19.510000000000002</v>
      </c>
      <c r="K23" s="287">
        <v>0.08</v>
      </c>
    </row>
    <row r="24" spans="1:11" x14ac:dyDescent="0.3">
      <c r="A24" s="299">
        <v>42339</v>
      </c>
      <c r="B24" s="298">
        <v>0.46349537037037036</v>
      </c>
      <c r="C24" s="287">
        <v>10</v>
      </c>
      <c r="D24" s="287">
        <v>0.26</v>
      </c>
      <c r="E24" s="287">
        <v>10.41</v>
      </c>
      <c r="F24" s="8">
        <v>70</v>
      </c>
      <c r="G24" s="8">
        <v>503</v>
      </c>
      <c r="H24" s="8">
        <v>0.3</v>
      </c>
      <c r="I24" s="301">
        <v>149.5</v>
      </c>
      <c r="J24" s="287">
        <v>19.510000000000002</v>
      </c>
      <c r="K24" s="287">
        <v>0.08</v>
      </c>
    </row>
    <row r="25" spans="1:11" x14ac:dyDescent="0.3">
      <c r="A25" s="299">
        <v>42339</v>
      </c>
      <c r="B25" s="298">
        <v>0.4644212962962963</v>
      </c>
      <c r="C25" s="287">
        <v>15.02</v>
      </c>
      <c r="D25" s="287">
        <v>0.26</v>
      </c>
      <c r="E25" s="287">
        <v>10.46</v>
      </c>
      <c r="F25" s="8">
        <v>75</v>
      </c>
      <c r="G25" s="8">
        <v>503</v>
      </c>
      <c r="H25" s="8">
        <v>0.3</v>
      </c>
      <c r="I25" s="301">
        <v>148.5</v>
      </c>
      <c r="J25" s="287">
        <v>19.39</v>
      </c>
      <c r="K25" s="287">
        <v>7.0000000000000007E-2</v>
      </c>
    </row>
    <row r="26" spans="1:11" x14ac:dyDescent="0.3">
      <c r="A26" s="299">
        <v>42339</v>
      </c>
      <c r="B26" s="298">
        <v>0.4644328703703704</v>
      </c>
      <c r="C26" s="287">
        <v>15.02</v>
      </c>
      <c r="D26" s="287">
        <v>0.26</v>
      </c>
      <c r="E26" s="287">
        <v>10.46</v>
      </c>
      <c r="F26" s="8">
        <v>75</v>
      </c>
      <c r="G26" s="8">
        <v>503</v>
      </c>
      <c r="H26" s="8">
        <v>0.3</v>
      </c>
      <c r="I26" s="301">
        <v>148.69999999999999</v>
      </c>
      <c r="J26" s="287">
        <v>19.399999999999999</v>
      </c>
      <c r="K26" s="287">
        <v>7.0000000000000007E-2</v>
      </c>
    </row>
    <row r="27" spans="1:11" x14ac:dyDescent="0.3">
      <c r="A27" s="299">
        <v>42339</v>
      </c>
      <c r="B27" s="298">
        <v>0.46444444444444444</v>
      </c>
      <c r="C27" s="287">
        <v>15.02</v>
      </c>
      <c r="D27" s="287">
        <v>0.26</v>
      </c>
      <c r="E27" s="287">
        <v>10.46</v>
      </c>
      <c r="F27" s="8">
        <v>75</v>
      </c>
      <c r="G27" s="8">
        <v>503</v>
      </c>
      <c r="H27" s="8">
        <v>0.3</v>
      </c>
      <c r="I27" s="301">
        <v>148.5</v>
      </c>
      <c r="J27" s="287">
        <v>19.38</v>
      </c>
      <c r="K27" s="287">
        <v>7.0000000000000007E-2</v>
      </c>
    </row>
    <row r="28" spans="1:11" x14ac:dyDescent="0.3">
      <c r="A28" s="299">
        <v>42339</v>
      </c>
      <c r="B28" s="298">
        <v>0.46445601851851853</v>
      </c>
      <c r="C28" s="287">
        <v>15.02</v>
      </c>
      <c r="D28" s="287">
        <v>0.26</v>
      </c>
      <c r="E28" s="287">
        <v>10.46</v>
      </c>
      <c r="F28" s="8">
        <v>75</v>
      </c>
      <c r="G28" s="8">
        <v>503</v>
      </c>
      <c r="H28" s="8">
        <v>0.3</v>
      </c>
      <c r="I28" s="301">
        <v>148.5</v>
      </c>
      <c r="J28" s="287">
        <v>19.38</v>
      </c>
      <c r="K28" s="287">
        <v>7.0000000000000007E-2</v>
      </c>
    </row>
    <row r="29" spans="1:11" x14ac:dyDescent="0.3">
      <c r="A29" s="299">
        <v>42339</v>
      </c>
      <c r="B29" s="298">
        <v>0.46446759259259257</v>
      </c>
      <c r="C29" s="287">
        <v>15.02</v>
      </c>
      <c r="D29" s="287">
        <v>0.26</v>
      </c>
      <c r="E29" s="287">
        <v>10.46</v>
      </c>
      <c r="F29" s="8">
        <v>75</v>
      </c>
      <c r="G29" s="8">
        <v>503</v>
      </c>
      <c r="H29" s="8">
        <v>0.3</v>
      </c>
      <c r="I29" s="301">
        <v>148.5</v>
      </c>
      <c r="J29" s="287">
        <v>19.38</v>
      </c>
      <c r="K29" s="287">
        <v>7.0000000000000007E-2</v>
      </c>
    </row>
    <row r="30" spans="1:11" x14ac:dyDescent="0.3">
      <c r="A30" s="299">
        <v>42339</v>
      </c>
      <c r="B30" s="298">
        <v>0.46447916666666672</v>
      </c>
      <c r="C30" s="287">
        <v>15.03</v>
      </c>
      <c r="D30" s="287">
        <v>0.27</v>
      </c>
      <c r="E30" s="287">
        <v>10.46</v>
      </c>
      <c r="F30" s="8">
        <v>75</v>
      </c>
      <c r="G30" s="8">
        <v>503</v>
      </c>
      <c r="H30" s="8">
        <v>0.3</v>
      </c>
      <c r="I30" s="301">
        <v>148.5</v>
      </c>
      <c r="J30" s="287">
        <v>19.37</v>
      </c>
      <c r="K30" s="287">
        <v>7.0000000000000007E-2</v>
      </c>
    </row>
    <row r="31" spans="1:11" x14ac:dyDescent="0.3">
      <c r="A31" s="299">
        <v>42339</v>
      </c>
      <c r="B31" s="298">
        <v>0.46449074074074076</v>
      </c>
      <c r="C31" s="287">
        <v>15.02</v>
      </c>
      <c r="D31" s="287">
        <v>0.26</v>
      </c>
      <c r="E31" s="287">
        <v>10.46</v>
      </c>
      <c r="F31" s="8">
        <v>75</v>
      </c>
      <c r="G31" s="8">
        <v>503</v>
      </c>
      <c r="H31" s="8">
        <v>0.3</v>
      </c>
      <c r="I31" s="301">
        <v>148.5</v>
      </c>
      <c r="J31" s="287">
        <v>19.38</v>
      </c>
      <c r="K31" s="287">
        <v>7.0000000000000007E-2</v>
      </c>
    </row>
    <row r="32" spans="1:11" x14ac:dyDescent="0.3">
      <c r="A32" s="299">
        <v>42339</v>
      </c>
      <c r="B32" s="298">
        <v>0.46453703703703703</v>
      </c>
      <c r="C32" s="287">
        <v>15.02</v>
      </c>
      <c r="D32" s="287">
        <v>0.26</v>
      </c>
      <c r="E32" s="287">
        <v>10.46</v>
      </c>
      <c r="F32" s="8">
        <v>75</v>
      </c>
      <c r="G32" s="8">
        <v>502</v>
      </c>
      <c r="H32" s="8">
        <v>0.3</v>
      </c>
      <c r="I32" s="301">
        <v>148.4</v>
      </c>
      <c r="J32" s="287">
        <v>19.37</v>
      </c>
      <c r="K32" s="287">
        <v>7.0000000000000007E-2</v>
      </c>
    </row>
    <row r="33" spans="1:11" x14ac:dyDescent="0.3">
      <c r="A33" s="299">
        <v>42339</v>
      </c>
      <c r="B33" s="298">
        <v>0.46454861111111106</v>
      </c>
      <c r="C33" s="287">
        <v>15.02</v>
      </c>
      <c r="D33" s="287">
        <v>0.26</v>
      </c>
      <c r="E33" s="287">
        <v>10.47</v>
      </c>
      <c r="F33" s="8">
        <v>75</v>
      </c>
      <c r="G33" s="8">
        <v>502</v>
      </c>
      <c r="H33" s="8">
        <v>0.3</v>
      </c>
      <c r="I33" s="301">
        <v>148.4</v>
      </c>
      <c r="J33" s="287">
        <v>19.37</v>
      </c>
      <c r="K33" s="287">
        <v>7.0000000000000007E-2</v>
      </c>
    </row>
    <row r="34" spans="1:11" x14ac:dyDescent="0.3">
      <c r="A34" s="299">
        <v>42339</v>
      </c>
      <c r="B34" s="298">
        <v>0.46456018518518521</v>
      </c>
      <c r="C34" s="287">
        <v>15.03</v>
      </c>
      <c r="D34" s="287">
        <v>0.27</v>
      </c>
      <c r="E34" s="287">
        <v>10.46</v>
      </c>
      <c r="F34" s="8">
        <v>75</v>
      </c>
      <c r="G34" s="8">
        <v>503</v>
      </c>
      <c r="H34" s="8">
        <v>0.3</v>
      </c>
      <c r="I34" s="301">
        <v>148.4</v>
      </c>
      <c r="J34" s="287">
        <v>19.36</v>
      </c>
      <c r="K34" s="287">
        <v>7.0000000000000007E-2</v>
      </c>
    </row>
    <row r="35" spans="1:11" x14ac:dyDescent="0.3">
      <c r="A35" s="299">
        <v>42339</v>
      </c>
      <c r="B35" s="298">
        <v>0.46531250000000002</v>
      </c>
      <c r="C35" s="287">
        <v>20.05</v>
      </c>
      <c r="D35" s="287">
        <v>0.27</v>
      </c>
      <c r="E35" s="287">
        <v>10.48</v>
      </c>
      <c r="F35" s="8">
        <v>79</v>
      </c>
      <c r="G35" s="8">
        <v>506</v>
      </c>
      <c r="H35" s="8">
        <v>0.3</v>
      </c>
      <c r="I35" s="301">
        <v>148.69999999999999</v>
      </c>
      <c r="J35" s="287">
        <v>19.41</v>
      </c>
      <c r="K35" s="287">
        <v>7.0000000000000007E-2</v>
      </c>
    </row>
    <row r="36" spans="1:11" x14ac:dyDescent="0.3">
      <c r="A36" s="299">
        <v>42339</v>
      </c>
      <c r="B36" s="298">
        <v>0.46532407407407406</v>
      </c>
      <c r="C36" s="287">
        <v>20.05</v>
      </c>
      <c r="D36" s="287">
        <v>0.27</v>
      </c>
      <c r="E36" s="287">
        <v>10.48</v>
      </c>
      <c r="F36" s="8">
        <v>79</v>
      </c>
      <c r="G36" s="8">
        <v>506</v>
      </c>
      <c r="H36" s="8">
        <v>0.3</v>
      </c>
      <c r="I36" s="301">
        <v>148.69999999999999</v>
      </c>
      <c r="J36" s="287">
        <v>19.41</v>
      </c>
      <c r="K36" s="287">
        <v>7.0000000000000007E-2</v>
      </c>
    </row>
    <row r="37" spans="1:11" x14ac:dyDescent="0.3">
      <c r="A37" s="299">
        <v>42339</v>
      </c>
      <c r="B37" s="298">
        <v>0.46533564814814815</v>
      </c>
      <c r="C37" s="287">
        <v>20.03</v>
      </c>
      <c r="D37" s="287">
        <v>0.27</v>
      </c>
      <c r="E37" s="287">
        <v>10.48</v>
      </c>
      <c r="F37" s="8">
        <v>79</v>
      </c>
      <c r="G37" s="8">
        <v>503</v>
      </c>
      <c r="H37" s="8">
        <v>0.3</v>
      </c>
      <c r="I37" s="301">
        <v>148.69999999999999</v>
      </c>
      <c r="J37" s="287">
        <v>19.41</v>
      </c>
      <c r="K37" s="287">
        <v>7.0000000000000007E-2</v>
      </c>
    </row>
    <row r="38" spans="1:11" x14ac:dyDescent="0.3">
      <c r="A38" s="299">
        <v>42339</v>
      </c>
      <c r="B38" s="298">
        <v>0.46534722222222219</v>
      </c>
      <c r="C38" s="287">
        <v>20.03</v>
      </c>
      <c r="D38" s="287">
        <v>0.27</v>
      </c>
      <c r="E38" s="287">
        <v>10.48</v>
      </c>
      <c r="F38" s="8">
        <v>79</v>
      </c>
      <c r="G38" s="8">
        <v>503</v>
      </c>
      <c r="H38" s="8">
        <v>0.3</v>
      </c>
      <c r="I38" s="301">
        <v>148.69999999999999</v>
      </c>
      <c r="J38" s="287">
        <v>19.41</v>
      </c>
      <c r="K38" s="287">
        <v>7.0000000000000007E-2</v>
      </c>
    </row>
    <row r="39" spans="1:11" x14ac:dyDescent="0.3">
      <c r="A39" s="299">
        <v>42339</v>
      </c>
      <c r="B39" s="298">
        <v>0.46535879629629634</v>
      </c>
      <c r="C39" s="287">
        <v>20.04</v>
      </c>
      <c r="D39" s="287">
        <v>0.27</v>
      </c>
      <c r="E39" s="287">
        <v>10.48</v>
      </c>
      <c r="F39" s="8">
        <v>79</v>
      </c>
      <c r="G39" s="8">
        <v>503</v>
      </c>
      <c r="H39" s="8">
        <v>0.3</v>
      </c>
      <c r="I39" s="301">
        <v>148.69999999999999</v>
      </c>
      <c r="J39" s="287">
        <v>19.399999999999999</v>
      </c>
      <c r="K39" s="287">
        <v>7.0000000000000007E-2</v>
      </c>
    </row>
    <row r="40" spans="1:11" x14ac:dyDescent="0.3">
      <c r="A40" s="299">
        <v>42339</v>
      </c>
      <c r="B40" s="298">
        <v>0.46537037037037038</v>
      </c>
      <c r="C40" s="287">
        <v>20.04</v>
      </c>
      <c r="D40" s="287">
        <v>0.27</v>
      </c>
      <c r="E40" s="287">
        <v>10.48</v>
      </c>
      <c r="F40" s="8">
        <v>79</v>
      </c>
      <c r="G40" s="8">
        <v>503</v>
      </c>
      <c r="H40" s="8">
        <v>0.3</v>
      </c>
      <c r="I40" s="301">
        <v>148.69999999999999</v>
      </c>
      <c r="J40" s="287">
        <v>19.399999999999999</v>
      </c>
      <c r="K40" s="287">
        <v>7.0000000000000007E-2</v>
      </c>
    </row>
    <row r="41" spans="1:11" x14ac:dyDescent="0.3">
      <c r="A41" s="299">
        <v>42339</v>
      </c>
      <c r="B41" s="298">
        <v>0.46538194444444447</v>
      </c>
      <c r="C41" s="287">
        <v>20.03</v>
      </c>
      <c r="D41" s="287">
        <v>0.27</v>
      </c>
      <c r="E41" s="287">
        <v>10.48</v>
      </c>
      <c r="F41" s="8">
        <v>79</v>
      </c>
      <c r="G41" s="8">
        <v>503</v>
      </c>
      <c r="H41" s="8">
        <v>0.3</v>
      </c>
      <c r="I41" s="301">
        <v>148.69999999999999</v>
      </c>
      <c r="J41" s="287">
        <v>19.399999999999999</v>
      </c>
      <c r="K41" s="287">
        <v>7.0000000000000007E-2</v>
      </c>
    </row>
    <row r="42" spans="1:11" x14ac:dyDescent="0.3">
      <c r="A42" s="299">
        <v>42339</v>
      </c>
      <c r="B42" s="298">
        <v>0.46539351851851851</v>
      </c>
      <c r="C42" s="287">
        <v>20.04</v>
      </c>
      <c r="D42" s="287">
        <v>0.27</v>
      </c>
      <c r="E42" s="287">
        <v>10.48</v>
      </c>
      <c r="F42" s="8">
        <v>79</v>
      </c>
      <c r="G42" s="8">
        <v>503</v>
      </c>
      <c r="H42" s="8">
        <v>0.3</v>
      </c>
      <c r="I42" s="301">
        <v>148.69999999999999</v>
      </c>
      <c r="J42" s="287">
        <v>19.399999999999999</v>
      </c>
      <c r="K42" s="287">
        <v>7.0000000000000007E-2</v>
      </c>
    </row>
    <row r="43" spans="1:11" x14ac:dyDescent="0.3">
      <c r="A43" s="299">
        <v>42339</v>
      </c>
      <c r="B43" s="298">
        <v>0.46540509259259261</v>
      </c>
      <c r="C43" s="287">
        <v>20.04</v>
      </c>
      <c r="D43" s="287">
        <v>0.27</v>
      </c>
      <c r="E43" s="287">
        <v>10.48</v>
      </c>
      <c r="F43" s="8">
        <v>79</v>
      </c>
      <c r="G43" s="8">
        <v>503</v>
      </c>
      <c r="H43" s="8">
        <v>0.3</v>
      </c>
      <c r="I43" s="301">
        <v>148.69999999999999</v>
      </c>
      <c r="J43" s="287">
        <v>19.39</v>
      </c>
      <c r="K43" s="287">
        <v>7.0000000000000007E-2</v>
      </c>
    </row>
    <row r="44" spans="1:11" x14ac:dyDescent="0.3">
      <c r="A44" s="299">
        <v>42339</v>
      </c>
      <c r="B44" s="298">
        <v>0.46541666666666665</v>
      </c>
      <c r="C44" s="287">
        <v>20.04</v>
      </c>
      <c r="D44" s="287">
        <v>0.27</v>
      </c>
      <c r="E44" s="287">
        <v>10.48</v>
      </c>
      <c r="F44" s="8">
        <v>79</v>
      </c>
      <c r="G44" s="8">
        <v>503</v>
      </c>
      <c r="H44" s="8">
        <v>0.3</v>
      </c>
      <c r="I44" s="301">
        <v>148.69999999999999</v>
      </c>
      <c r="J44" s="287">
        <v>19.39</v>
      </c>
      <c r="K44" s="287">
        <v>7.0000000000000007E-2</v>
      </c>
    </row>
    <row r="45" spans="1:11" x14ac:dyDescent="0.3">
      <c r="A45" s="299">
        <v>42339</v>
      </c>
      <c r="B45" s="298">
        <v>0.46606481481481482</v>
      </c>
      <c r="C45" s="287">
        <v>25.09</v>
      </c>
      <c r="D45" s="287">
        <v>0.27</v>
      </c>
      <c r="E45" s="287">
        <v>10.45</v>
      </c>
      <c r="F45" s="8">
        <v>81</v>
      </c>
      <c r="G45" s="8">
        <v>503</v>
      </c>
      <c r="H45" s="8">
        <v>0.3</v>
      </c>
      <c r="I45" s="301">
        <v>147.9</v>
      </c>
      <c r="J45" s="287">
        <v>19.3</v>
      </c>
      <c r="K45" s="287">
        <v>0.08</v>
      </c>
    </row>
    <row r="46" spans="1:11" x14ac:dyDescent="0.3">
      <c r="A46" s="299">
        <v>42339</v>
      </c>
      <c r="B46" s="298">
        <v>0.46607638888888886</v>
      </c>
      <c r="C46" s="287">
        <v>25.09</v>
      </c>
      <c r="D46" s="287">
        <v>0.27</v>
      </c>
      <c r="E46" s="287">
        <v>10.45</v>
      </c>
      <c r="F46" s="8">
        <v>81</v>
      </c>
      <c r="G46" s="8">
        <v>503</v>
      </c>
      <c r="H46" s="8">
        <v>0.3</v>
      </c>
      <c r="I46" s="301">
        <v>147.9</v>
      </c>
      <c r="J46" s="287">
        <v>19.3</v>
      </c>
      <c r="K46" s="287">
        <v>0.08</v>
      </c>
    </row>
    <row r="47" spans="1:11" x14ac:dyDescent="0.3">
      <c r="A47" s="299">
        <v>42339</v>
      </c>
      <c r="B47" s="298">
        <v>0.46608796296296301</v>
      </c>
      <c r="C47" s="287">
        <v>25.09</v>
      </c>
      <c r="D47" s="287">
        <v>0.27</v>
      </c>
      <c r="E47" s="287">
        <v>10.45</v>
      </c>
      <c r="F47" s="8">
        <v>81</v>
      </c>
      <c r="G47" s="8">
        <v>503</v>
      </c>
      <c r="H47" s="8">
        <v>0.3</v>
      </c>
      <c r="I47" s="301">
        <v>148</v>
      </c>
      <c r="J47" s="287">
        <v>19.3</v>
      </c>
      <c r="K47" s="287">
        <v>0.08</v>
      </c>
    </row>
    <row r="48" spans="1:11" x14ac:dyDescent="0.3">
      <c r="A48" s="299">
        <v>42339</v>
      </c>
      <c r="B48" s="298">
        <v>0.46609953703703705</v>
      </c>
      <c r="C48" s="287">
        <v>25.09</v>
      </c>
      <c r="D48" s="287">
        <v>0.27</v>
      </c>
      <c r="E48" s="287">
        <v>10.45</v>
      </c>
      <c r="F48" s="8">
        <v>81</v>
      </c>
      <c r="G48" s="8">
        <v>503</v>
      </c>
      <c r="H48" s="8">
        <v>0.3</v>
      </c>
      <c r="I48" s="301">
        <v>148</v>
      </c>
      <c r="J48" s="287">
        <v>19.3</v>
      </c>
      <c r="K48" s="287">
        <v>0.08</v>
      </c>
    </row>
    <row r="49" spans="1:11" x14ac:dyDescent="0.3">
      <c r="A49" s="299">
        <v>42339</v>
      </c>
      <c r="B49" s="298">
        <v>0.46611111111111114</v>
      </c>
      <c r="C49" s="287">
        <v>25.09</v>
      </c>
      <c r="D49" s="287">
        <v>0.27</v>
      </c>
      <c r="E49" s="287">
        <v>10.45</v>
      </c>
      <c r="F49" s="8">
        <v>81</v>
      </c>
      <c r="G49" s="8">
        <v>503</v>
      </c>
      <c r="H49" s="8">
        <v>0.3</v>
      </c>
      <c r="I49" s="301">
        <v>148</v>
      </c>
      <c r="J49" s="287">
        <v>19.309999999999999</v>
      </c>
      <c r="K49" s="287">
        <v>0.08</v>
      </c>
    </row>
    <row r="50" spans="1:11" x14ac:dyDescent="0.3">
      <c r="A50" s="299">
        <v>42339</v>
      </c>
      <c r="B50" s="298">
        <v>0.46612268518518518</v>
      </c>
      <c r="C50" s="287">
        <v>25.09</v>
      </c>
      <c r="D50" s="287">
        <v>0.27</v>
      </c>
      <c r="E50" s="287">
        <v>10.45</v>
      </c>
      <c r="F50" s="8">
        <v>81</v>
      </c>
      <c r="G50" s="8">
        <v>503</v>
      </c>
      <c r="H50" s="8">
        <v>0.3</v>
      </c>
      <c r="I50" s="301">
        <v>148</v>
      </c>
      <c r="J50" s="287">
        <v>19.309999999999999</v>
      </c>
      <c r="K50" s="287">
        <v>0.08</v>
      </c>
    </row>
    <row r="51" spans="1:11" x14ac:dyDescent="0.3">
      <c r="A51" s="299">
        <v>42339</v>
      </c>
      <c r="B51" s="298">
        <v>0.46613425925925928</v>
      </c>
      <c r="C51" s="287">
        <v>25.1</v>
      </c>
      <c r="D51" s="287">
        <v>0.27</v>
      </c>
      <c r="E51" s="287">
        <v>10.45</v>
      </c>
      <c r="F51" s="8">
        <v>81</v>
      </c>
      <c r="G51" s="8">
        <v>503</v>
      </c>
      <c r="H51" s="8">
        <v>0.3</v>
      </c>
      <c r="I51" s="301">
        <v>148</v>
      </c>
      <c r="J51" s="287">
        <v>19.309999999999999</v>
      </c>
      <c r="K51" s="287">
        <v>0.08</v>
      </c>
    </row>
    <row r="52" spans="1:11" x14ac:dyDescent="0.3">
      <c r="A52" s="299">
        <v>42339</v>
      </c>
      <c r="B52" s="298">
        <v>0.46614583333333331</v>
      </c>
      <c r="C52" s="287">
        <v>25.09</v>
      </c>
      <c r="D52" s="287">
        <v>0.27</v>
      </c>
      <c r="E52" s="287">
        <v>10.45</v>
      </c>
      <c r="F52" s="8">
        <v>81</v>
      </c>
      <c r="G52" s="8">
        <v>503</v>
      </c>
      <c r="H52" s="8">
        <v>0.3</v>
      </c>
      <c r="I52" s="301">
        <v>148.1</v>
      </c>
      <c r="J52" s="287">
        <v>19.309999999999999</v>
      </c>
      <c r="K52" s="287">
        <v>0.08</v>
      </c>
    </row>
    <row r="53" spans="1:11" x14ac:dyDescent="0.3">
      <c r="A53" s="299">
        <v>42339</v>
      </c>
      <c r="B53" s="298">
        <v>0.46615740740740735</v>
      </c>
      <c r="C53" s="287">
        <v>25.09</v>
      </c>
      <c r="D53" s="287">
        <v>0.27</v>
      </c>
      <c r="E53" s="287">
        <v>10.45</v>
      </c>
      <c r="F53" s="8">
        <v>81</v>
      </c>
      <c r="G53" s="8">
        <v>503</v>
      </c>
      <c r="H53" s="8">
        <v>0.3</v>
      </c>
      <c r="I53" s="301">
        <v>148.1</v>
      </c>
      <c r="J53" s="287">
        <v>19.309999999999999</v>
      </c>
      <c r="K53" s="287">
        <v>0.08</v>
      </c>
    </row>
    <row r="54" spans="1:11" x14ac:dyDescent="0.3">
      <c r="A54" s="299">
        <v>42339</v>
      </c>
      <c r="B54" s="298">
        <v>0.4661689814814815</v>
      </c>
      <c r="C54" s="287">
        <v>25.09</v>
      </c>
      <c r="D54" s="287">
        <v>0.27</v>
      </c>
      <c r="E54" s="287">
        <v>10.45</v>
      </c>
      <c r="F54" s="8">
        <v>81</v>
      </c>
      <c r="G54" s="8">
        <v>503</v>
      </c>
      <c r="H54" s="8">
        <v>0.3</v>
      </c>
      <c r="I54" s="301">
        <v>147.9</v>
      </c>
      <c r="J54" s="287">
        <v>19.29</v>
      </c>
      <c r="K54" s="287">
        <v>0.08</v>
      </c>
    </row>
    <row r="55" spans="1:11" x14ac:dyDescent="0.3">
      <c r="A55" s="299">
        <v>42339</v>
      </c>
      <c r="B55" s="298">
        <v>0.46690972222222221</v>
      </c>
      <c r="C55" s="287">
        <v>30.03</v>
      </c>
      <c r="D55" s="287">
        <v>0.28000000000000003</v>
      </c>
      <c r="E55" s="287">
        <v>10.43</v>
      </c>
      <c r="F55" s="8">
        <v>84</v>
      </c>
      <c r="G55" s="8">
        <v>503</v>
      </c>
      <c r="H55" s="8">
        <v>0.3</v>
      </c>
      <c r="I55" s="301">
        <v>147.1</v>
      </c>
      <c r="J55" s="287">
        <v>19.2</v>
      </c>
      <c r="K55" s="287">
        <v>0.08</v>
      </c>
    </row>
    <row r="56" spans="1:11" x14ac:dyDescent="0.3">
      <c r="A56" s="299">
        <v>42339</v>
      </c>
      <c r="B56" s="298">
        <v>0.46692129629629631</v>
      </c>
      <c r="C56" s="287">
        <v>30.03</v>
      </c>
      <c r="D56" s="287">
        <v>0.28000000000000003</v>
      </c>
      <c r="E56" s="287">
        <v>10.43</v>
      </c>
      <c r="F56" s="8">
        <v>84</v>
      </c>
      <c r="G56" s="8">
        <v>503</v>
      </c>
      <c r="H56" s="8">
        <v>0.3</v>
      </c>
      <c r="I56" s="301">
        <v>147.1</v>
      </c>
      <c r="J56" s="287">
        <v>19.2</v>
      </c>
      <c r="K56" s="287">
        <v>0.08</v>
      </c>
    </row>
    <row r="57" spans="1:11" x14ac:dyDescent="0.3">
      <c r="A57" s="299">
        <v>42339</v>
      </c>
      <c r="B57" s="298">
        <v>0.46693287037037035</v>
      </c>
      <c r="C57" s="287">
        <v>30.04</v>
      </c>
      <c r="D57" s="287">
        <v>0.28000000000000003</v>
      </c>
      <c r="E57" s="287">
        <v>10.43</v>
      </c>
      <c r="F57" s="8">
        <v>84</v>
      </c>
      <c r="G57" s="8">
        <v>503</v>
      </c>
      <c r="H57" s="8">
        <v>0.3</v>
      </c>
      <c r="I57" s="301">
        <v>147.1</v>
      </c>
      <c r="J57" s="287">
        <v>19.18</v>
      </c>
      <c r="K57" s="287">
        <v>0.08</v>
      </c>
    </row>
    <row r="58" spans="1:11" x14ac:dyDescent="0.3">
      <c r="A58" s="299">
        <v>42339</v>
      </c>
      <c r="B58" s="298">
        <v>0.46694444444444444</v>
      </c>
      <c r="C58" s="287">
        <v>30.04</v>
      </c>
      <c r="D58" s="287">
        <v>0.28000000000000003</v>
      </c>
      <c r="E58" s="287">
        <v>10.43</v>
      </c>
      <c r="F58" s="8">
        <v>84</v>
      </c>
      <c r="G58" s="8">
        <v>503</v>
      </c>
      <c r="H58" s="8">
        <v>0.3</v>
      </c>
      <c r="I58" s="301">
        <v>147.1</v>
      </c>
      <c r="J58" s="287">
        <v>19.18</v>
      </c>
      <c r="K58" s="287">
        <v>0.08</v>
      </c>
    </row>
    <row r="59" spans="1:11" x14ac:dyDescent="0.3">
      <c r="A59" s="299">
        <v>42339</v>
      </c>
      <c r="B59" s="298">
        <v>0.46695601851851848</v>
      </c>
      <c r="C59" s="287">
        <v>30.05</v>
      </c>
      <c r="D59" s="287">
        <v>0.28000000000000003</v>
      </c>
      <c r="E59" s="287">
        <v>10.43</v>
      </c>
      <c r="F59" s="8">
        <v>84</v>
      </c>
      <c r="G59" s="8">
        <v>503</v>
      </c>
      <c r="H59" s="8">
        <v>0.3</v>
      </c>
      <c r="I59" s="301">
        <v>146.9</v>
      </c>
      <c r="J59" s="287">
        <v>19.170000000000002</v>
      </c>
      <c r="K59" s="287">
        <v>0.08</v>
      </c>
    </row>
    <row r="60" spans="1:11" x14ac:dyDescent="0.3">
      <c r="A60" s="299">
        <v>42339</v>
      </c>
      <c r="B60" s="298">
        <v>0.46696759259259263</v>
      </c>
      <c r="C60" s="287">
        <v>30.05</v>
      </c>
      <c r="D60" s="287">
        <v>0.28000000000000003</v>
      </c>
      <c r="E60" s="287">
        <v>10.43</v>
      </c>
      <c r="F60" s="8">
        <v>84</v>
      </c>
      <c r="G60" s="8">
        <v>503</v>
      </c>
      <c r="H60" s="8">
        <v>0.3</v>
      </c>
      <c r="I60" s="301">
        <v>146.9</v>
      </c>
      <c r="J60" s="287">
        <v>19.170000000000002</v>
      </c>
      <c r="K60" s="287">
        <v>0.08</v>
      </c>
    </row>
    <row r="61" spans="1:11" x14ac:dyDescent="0.3">
      <c r="A61" s="299">
        <v>42339</v>
      </c>
      <c r="B61" s="298">
        <v>0.46697916666666667</v>
      </c>
      <c r="C61" s="287">
        <v>30.03</v>
      </c>
      <c r="D61" s="287">
        <v>0.27</v>
      </c>
      <c r="E61" s="287">
        <v>10.43</v>
      </c>
      <c r="F61" s="8">
        <v>84</v>
      </c>
      <c r="G61" s="8">
        <v>505</v>
      </c>
      <c r="H61" s="8">
        <v>0.3</v>
      </c>
      <c r="I61" s="301">
        <v>146.9</v>
      </c>
      <c r="J61" s="287">
        <v>19.16</v>
      </c>
      <c r="K61" s="287">
        <v>0.08</v>
      </c>
    </row>
    <row r="62" spans="1:11" x14ac:dyDescent="0.3">
      <c r="A62" s="299">
        <v>42339</v>
      </c>
      <c r="B62" s="298">
        <v>0.46699074074074076</v>
      </c>
      <c r="C62" s="287">
        <v>30.04</v>
      </c>
      <c r="D62" s="287">
        <v>0.28000000000000003</v>
      </c>
      <c r="E62" s="287">
        <v>10.43</v>
      </c>
      <c r="F62" s="8">
        <v>84</v>
      </c>
      <c r="G62" s="8">
        <v>503</v>
      </c>
      <c r="H62" s="8">
        <v>0.3</v>
      </c>
      <c r="I62" s="301">
        <v>146.80000000000001</v>
      </c>
      <c r="J62" s="287">
        <v>19.149999999999999</v>
      </c>
      <c r="K62" s="287">
        <v>0.08</v>
      </c>
    </row>
    <row r="63" spans="1:11" x14ac:dyDescent="0.3">
      <c r="A63" s="299">
        <v>42339</v>
      </c>
      <c r="B63" s="298">
        <v>0.4670023148148148</v>
      </c>
      <c r="C63" s="287">
        <v>30.04</v>
      </c>
      <c r="D63" s="287">
        <v>0.28000000000000003</v>
      </c>
      <c r="E63" s="287">
        <v>10.43</v>
      </c>
      <c r="F63" s="8">
        <v>84</v>
      </c>
      <c r="G63" s="8">
        <v>503</v>
      </c>
      <c r="H63" s="8">
        <v>0.3</v>
      </c>
      <c r="I63" s="301">
        <v>146.80000000000001</v>
      </c>
      <c r="J63" s="287">
        <v>19.149999999999999</v>
      </c>
      <c r="K63" s="287">
        <v>0.08</v>
      </c>
    </row>
    <row r="64" spans="1:11" x14ac:dyDescent="0.3">
      <c r="A64" s="299">
        <v>42339</v>
      </c>
      <c r="B64" s="298">
        <v>0.4670138888888889</v>
      </c>
      <c r="C64" s="287">
        <v>30.05</v>
      </c>
      <c r="D64" s="287">
        <v>0.27</v>
      </c>
      <c r="E64" s="287">
        <v>10.43</v>
      </c>
      <c r="F64" s="8">
        <v>84</v>
      </c>
      <c r="G64" s="8">
        <v>503</v>
      </c>
      <c r="H64" s="8">
        <v>0.3</v>
      </c>
      <c r="I64" s="301">
        <v>147</v>
      </c>
      <c r="J64" s="287">
        <v>19.170000000000002</v>
      </c>
      <c r="K64" s="287">
        <v>0.08</v>
      </c>
    </row>
    <row r="65" spans="1:11" x14ac:dyDescent="0.3">
      <c r="A65" s="299">
        <v>42339</v>
      </c>
      <c r="B65" s="298">
        <v>0.46744212962962961</v>
      </c>
      <c r="C65" s="287">
        <v>35.03</v>
      </c>
      <c r="D65" s="287">
        <v>0.27</v>
      </c>
      <c r="E65" s="287">
        <v>10.42</v>
      </c>
      <c r="F65" s="8">
        <v>85</v>
      </c>
      <c r="G65" s="8">
        <v>503</v>
      </c>
      <c r="H65" s="8">
        <v>0.3</v>
      </c>
      <c r="I65" s="301">
        <v>146.69999999999999</v>
      </c>
      <c r="J65" s="287">
        <v>19.14</v>
      </c>
      <c r="K65" s="287">
        <v>0.08</v>
      </c>
    </row>
    <row r="66" spans="1:11" x14ac:dyDescent="0.3">
      <c r="A66" s="299">
        <v>42339</v>
      </c>
      <c r="B66" s="298">
        <v>0.4674537037037037</v>
      </c>
      <c r="C66" s="287">
        <v>35.03</v>
      </c>
      <c r="D66" s="287">
        <v>0.27</v>
      </c>
      <c r="E66" s="287">
        <v>10.42</v>
      </c>
      <c r="F66" s="8">
        <v>85</v>
      </c>
      <c r="G66" s="8">
        <v>503</v>
      </c>
      <c r="H66" s="8">
        <v>0.3</v>
      </c>
      <c r="I66" s="301">
        <v>146.69999999999999</v>
      </c>
      <c r="J66" s="287">
        <v>19.14</v>
      </c>
      <c r="K66" s="287">
        <v>0.08</v>
      </c>
    </row>
    <row r="67" spans="1:11" x14ac:dyDescent="0.3">
      <c r="A67" s="299">
        <v>42339</v>
      </c>
      <c r="B67" s="298">
        <v>0.46746527777777774</v>
      </c>
      <c r="C67" s="287">
        <v>35.020000000000003</v>
      </c>
      <c r="D67" s="287">
        <v>0.27</v>
      </c>
      <c r="E67" s="287">
        <v>10.42</v>
      </c>
      <c r="F67" s="8">
        <v>85</v>
      </c>
      <c r="G67" s="8">
        <v>506</v>
      </c>
      <c r="H67" s="8">
        <v>0.3</v>
      </c>
      <c r="I67" s="301">
        <v>146.5</v>
      </c>
      <c r="J67" s="287">
        <v>19.11</v>
      </c>
      <c r="K67" s="287">
        <v>0.08</v>
      </c>
    </row>
    <row r="68" spans="1:11" x14ac:dyDescent="0.3">
      <c r="A68" s="299">
        <v>42339</v>
      </c>
      <c r="B68" s="298">
        <v>0.46747685185185189</v>
      </c>
      <c r="C68" s="287">
        <v>35.03</v>
      </c>
      <c r="D68" s="287">
        <v>0.28000000000000003</v>
      </c>
      <c r="E68" s="287">
        <v>10.42</v>
      </c>
      <c r="F68" s="8">
        <v>85</v>
      </c>
      <c r="G68" s="8">
        <v>503</v>
      </c>
      <c r="H68" s="8">
        <v>0.3</v>
      </c>
      <c r="I68" s="301">
        <v>146.5</v>
      </c>
      <c r="J68" s="287">
        <v>19.100000000000001</v>
      </c>
      <c r="K68" s="287">
        <v>0.08</v>
      </c>
    </row>
    <row r="69" spans="1:11" x14ac:dyDescent="0.3">
      <c r="A69" s="299">
        <v>42339</v>
      </c>
      <c r="B69" s="298">
        <v>0.46748842592592593</v>
      </c>
      <c r="C69" s="287">
        <v>35.03</v>
      </c>
      <c r="D69" s="287">
        <v>0.28000000000000003</v>
      </c>
      <c r="E69" s="287">
        <v>10.42</v>
      </c>
      <c r="F69" s="8">
        <v>85</v>
      </c>
      <c r="G69" s="8">
        <v>503</v>
      </c>
      <c r="H69" s="8">
        <v>0.3</v>
      </c>
      <c r="I69" s="301">
        <v>146.5</v>
      </c>
      <c r="J69" s="287">
        <v>19.100000000000001</v>
      </c>
      <c r="K69" s="287">
        <v>0.08</v>
      </c>
    </row>
    <row r="70" spans="1:11" x14ac:dyDescent="0.3">
      <c r="A70" s="299">
        <v>42339</v>
      </c>
      <c r="B70" s="298">
        <v>0.46750000000000003</v>
      </c>
      <c r="C70" s="287">
        <v>35.04</v>
      </c>
      <c r="D70" s="287">
        <v>0.28000000000000003</v>
      </c>
      <c r="E70" s="287">
        <v>10.42</v>
      </c>
      <c r="F70" s="8">
        <v>85</v>
      </c>
      <c r="G70" s="8">
        <v>503</v>
      </c>
      <c r="H70" s="8">
        <v>0.3</v>
      </c>
      <c r="I70" s="301">
        <v>146.4</v>
      </c>
      <c r="J70" s="287">
        <v>19.100000000000001</v>
      </c>
      <c r="K70" s="287">
        <v>0.08</v>
      </c>
    </row>
    <row r="71" spans="1:11" x14ac:dyDescent="0.3">
      <c r="A71" s="299">
        <v>42339</v>
      </c>
      <c r="B71" s="298">
        <v>0.46751157407407407</v>
      </c>
      <c r="C71" s="287">
        <v>35.04</v>
      </c>
      <c r="D71" s="287">
        <v>0.28000000000000003</v>
      </c>
      <c r="E71" s="287">
        <v>10.42</v>
      </c>
      <c r="F71" s="8">
        <v>85</v>
      </c>
      <c r="G71" s="8">
        <v>503</v>
      </c>
      <c r="H71" s="8">
        <v>0.3</v>
      </c>
      <c r="I71" s="301">
        <v>146.4</v>
      </c>
      <c r="J71" s="287">
        <v>19.100000000000001</v>
      </c>
      <c r="K71" s="287">
        <v>0.08</v>
      </c>
    </row>
    <row r="72" spans="1:11" x14ac:dyDescent="0.3">
      <c r="A72" s="299">
        <v>42339</v>
      </c>
      <c r="B72" s="298">
        <v>0.46752314814814816</v>
      </c>
      <c r="C72" s="287">
        <v>35.03</v>
      </c>
      <c r="D72" s="287">
        <v>0.28000000000000003</v>
      </c>
      <c r="E72" s="287">
        <v>10.42</v>
      </c>
      <c r="F72" s="8">
        <v>85</v>
      </c>
      <c r="G72" s="8">
        <v>503</v>
      </c>
      <c r="H72" s="8">
        <v>0.3</v>
      </c>
      <c r="I72" s="301">
        <v>146.30000000000001</v>
      </c>
      <c r="J72" s="287">
        <v>19.09</v>
      </c>
      <c r="K72" s="287">
        <v>0.08</v>
      </c>
    </row>
    <row r="73" spans="1:11" x14ac:dyDescent="0.3">
      <c r="A73" s="299">
        <v>42339</v>
      </c>
      <c r="B73" s="298">
        <v>0.4675347222222222</v>
      </c>
      <c r="C73" s="287">
        <v>35.03</v>
      </c>
      <c r="D73" s="287">
        <v>0.28000000000000003</v>
      </c>
      <c r="E73" s="287">
        <v>10.42</v>
      </c>
      <c r="F73" s="8">
        <v>85</v>
      </c>
      <c r="G73" s="8">
        <v>503</v>
      </c>
      <c r="H73" s="8">
        <v>0.3</v>
      </c>
      <c r="I73" s="301">
        <v>146.30000000000001</v>
      </c>
      <c r="J73" s="287">
        <v>19.09</v>
      </c>
      <c r="K73" s="287">
        <v>0.08</v>
      </c>
    </row>
    <row r="74" spans="1:11" x14ac:dyDescent="0.3">
      <c r="A74" s="299">
        <v>42339</v>
      </c>
      <c r="B74" s="298">
        <v>0.46754629629629635</v>
      </c>
      <c r="C74" s="287">
        <v>35.04</v>
      </c>
      <c r="D74" s="287">
        <v>0.27</v>
      </c>
      <c r="E74" s="287">
        <v>10.42</v>
      </c>
      <c r="F74" s="8">
        <v>85</v>
      </c>
      <c r="G74" s="8">
        <v>503</v>
      </c>
      <c r="H74" s="8">
        <v>0.3</v>
      </c>
      <c r="I74" s="301">
        <v>146.4</v>
      </c>
      <c r="J74" s="287">
        <v>19.09</v>
      </c>
      <c r="K74" s="287">
        <v>0.08</v>
      </c>
    </row>
    <row r="75" spans="1:11" x14ac:dyDescent="0.3">
      <c r="A75" s="299">
        <v>42339</v>
      </c>
      <c r="B75" s="298">
        <v>0.46812499999999996</v>
      </c>
      <c r="C75" s="287">
        <v>40.020000000000003</v>
      </c>
      <c r="D75" s="287">
        <v>0.28999999999999998</v>
      </c>
      <c r="E75" s="287">
        <v>10.41</v>
      </c>
      <c r="F75" s="8">
        <v>87</v>
      </c>
      <c r="G75" s="8">
        <v>504</v>
      </c>
      <c r="H75" s="8">
        <v>0.3</v>
      </c>
      <c r="I75" s="301">
        <v>146.69999999999999</v>
      </c>
      <c r="J75" s="287">
        <v>19.12</v>
      </c>
      <c r="K75" s="287">
        <v>0.08</v>
      </c>
    </row>
    <row r="76" spans="1:11" x14ac:dyDescent="0.3">
      <c r="A76" s="299">
        <v>42339</v>
      </c>
      <c r="B76" s="298">
        <v>0.46813657407407411</v>
      </c>
      <c r="C76" s="287">
        <v>40.020000000000003</v>
      </c>
      <c r="D76" s="287">
        <v>0.28999999999999998</v>
      </c>
      <c r="E76" s="287">
        <v>10.41</v>
      </c>
      <c r="F76" s="8">
        <v>87</v>
      </c>
      <c r="G76" s="8">
        <v>504</v>
      </c>
      <c r="H76" s="8">
        <v>0.3</v>
      </c>
      <c r="I76" s="301">
        <v>146.69999999999999</v>
      </c>
      <c r="J76" s="287">
        <v>19.12</v>
      </c>
      <c r="K76" s="287">
        <v>0.08</v>
      </c>
    </row>
    <row r="77" spans="1:11" x14ac:dyDescent="0.3">
      <c r="A77" s="299">
        <v>42339</v>
      </c>
      <c r="B77" s="298">
        <v>0.46814814814814815</v>
      </c>
      <c r="C77" s="287">
        <v>40.03</v>
      </c>
      <c r="D77" s="287">
        <v>0.28999999999999998</v>
      </c>
      <c r="E77" s="287">
        <v>10.4</v>
      </c>
      <c r="F77" s="8">
        <v>87</v>
      </c>
      <c r="G77" s="8">
        <v>503</v>
      </c>
      <c r="H77" s="8">
        <v>0.3</v>
      </c>
      <c r="I77" s="301">
        <v>146.69999999999999</v>
      </c>
      <c r="J77" s="287">
        <v>19.13</v>
      </c>
      <c r="K77" s="287">
        <v>0.08</v>
      </c>
    </row>
    <row r="78" spans="1:11" x14ac:dyDescent="0.3">
      <c r="A78" s="299">
        <v>42339</v>
      </c>
      <c r="B78" s="298">
        <v>0.46815972222222224</v>
      </c>
      <c r="C78" s="287">
        <v>40.03</v>
      </c>
      <c r="D78" s="287">
        <v>0.28999999999999998</v>
      </c>
      <c r="E78" s="287">
        <v>10.4</v>
      </c>
      <c r="F78" s="8">
        <v>87</v>
      </c>
      <c r="G78" s="8">
        <v>503</v>
      </c>
      <c r="H78" s="8">
        <v>0.3</v>
      </c>
      <c r="I78" s="301">
        <v>146.69999999999999</v>
      </c>
      <c r="J78" s="287">
        <v>19.13</v>
      </c>
      <c r="K78" s="287">
        <v>0.08</v>
      </c>
    </row>
    <row r="79" spans="1:11" x14ac:dyDescent="0.3">
      <c r="A79" s="299">
        <v>42339</v>
      </c>
      <c r="B79" s="298">
        <v>0.46817129629629628</v>
      </c>
      <c r="C79" s="287">
        <v>40.03</v>
      </c>
      <c r="D79" s="287">
        <v>0.28999999999999998</v>
      </c>
      <c r="E79" s="287">
        <v>10.4</v>
      </c>
      <c r="F79" s="8">
        <v>87</v>
      </c>
      <c r="G79" s="8">
        <v>503</v>
      </c>
      <c r="H79" s="8">
        <v>0.3</v>
      </c>
      <c r="I79" s="301">
        <v>146.80000000000001</v>
      </c>
      <c r="J79" s="287">
        <v>19.13</v>
      </c>
      <c r="K79" s="287">
        <v>0.08</v>
      </c>
    </row>
    <row r="80" spans="1:11" x14ac:dyDescent="0.3">
      <c r="A80" s="299">
        <v>42339</v>
      </c>
      <c r="B80" s="298">
        <v>0.46818287037037037</v>
      </c>
      <c r="C80" s="287">
        <v>40.03</v>
      </c>
      <c r="D80" s="287">
        <v>0.28999999999999998</v>
      </c>
      <c r="E80" s="287">
        <v>10.4</v>
      </c>
      <c r="F80" s="8">
        <v>87</v>
      </c>
      <c r="G80" s="8">
        <v>503</v>
      </c>
      <c r="H80" s="8">
        <v>0.3</v>
      </c>
      <c r="I80" s="301">
        <v>146.80000000000001</v>
      </c>
      <c r="J80" s="287">
        <v>19.13</v>
      </c>
      <c r="K80" s="287">
        <v>0.08</v>
      </c>
    </row>
    <row r="81" spans="1:11" x14ac:dyDescent="0.3">
      <c r="A81" s="299">
        <v>42339</v>
      </c>
      <c r="B81" s="298">
        <v>0.46819444444444441</v>
      </c>
      <c r="C81" s="287">
        <v>40.04</v>
      </c>
      <c r="D81" s="287">
        <v>0.28999999999999998</v>
      </c>
      <c r="E81" s="287">
        <v>10.4</v>
      </c>
      <c r="F81" s="8">
        <v>87</v>
      </c>
      <c r="G81" s="8">
        <v>506</v>
      </c>
      <c r="H81" s="8">
        <v>0.3</v>
      </c>
      <c r="I81" s="301">
        <v>146.80000000000001</v>
      </c>
      <c r="J81" s="287">
        <v>19.149999999999999</v>
      </c>
      <c r="K81" s="287">
        <v>0.08</v>
      </c>
    </row>
    <row r="82" spans="1:11" x14ac:dyDescent="0.3">
      <c r="A82" s="299">
        <v>42339</v>
      </c>
      <c r="B82" s="298">
        <v>0.46820601851851856</v>
      </c>
      <c r="C82" s="287">
        <v>40.020000000000003</v>
      </c>
      <c r="D82" s="287">
        <v>0.28999999999999998</v>
      </c>
      <c r="E82" s="287">
        <v>10.4</v>
      </c>
      <c r="F82" s="8">
        <v>87</v>
      </c>
      <c r="G82" s="8">
        <v>503</v>
      </c>
      <c r="H82" s="8">
        <v>0.3</v>
      </c>
      <c r="I82" s="301">
        <v>146.69999999999999</v>
      </c>
      <c r="J82" s="287">
        <v>19.13</v>
      </c>
      <c r="K82" s="287">
        <v>0.08</v>
      </c>
    </row>
    <row r="83" spans="1:11" x14ac:dyDescent="0.3">
      <c r="A83" s="299">
        <v>42339</v>
      </c>
      <c r="B83" s="298">
        <v>0.4682175925925926</v>
      </c>
      <c r="C83" s="287">
        <v>40.020000000000003</v>
      </c>
      <c r="D83" s="287">
        <v>0.28999999999999998</v>
      </c>
      <c r="E83" s="287">
        <v>10.4</v>
      </c>
      <c r="F83" s="8">
        <v>87</v>
      </c>
      <c r="G83" s="8">
        <v>503</v>
      </c>
      <c r="H83" s="8">
        <v>0.3</v>
      </c>
      <c r="I83" s="301">
        <v>146.69999999999999</v>
      </c>
      <c r="J83" s="287">
        <v>19.13</v>
      </c>
      <c r="K83" s="287">
        <v>0.08</v>
      </c>
    </row>
    <row r="84" spans="1:11" x14ac:dyDescent="0.3">
      <c r="A84" s="299">
        <v>42339</v>
      </c>
      <c r="B84" s="298">
        <v>0.4682291666666667</v>
      </c>
      <c r="C84" s="287">
        <v>40.03</v>
      </c>
      <c r="D84" s="287">
        <v>0.28999999999999998</v>
      </c>
      <c r="E84" s="287">
        <v>10.41</v>
      </c>
      <c r="F84" s="8">
        <v>87</v>
      </c>
      <c r="G84" s="8">
        <v>503</v>
      </c>
      <c r="H84" s="8">
        <v>0.3</v>
      </c>
      <c r="I84" s="301">
        <v>146.69999999999999</v>
      </c>
      <c r="J84" s="287">
        <v>19.13</v>
      </c>
      <c r="K84" s="287">
        <v>0.08</v>
      </c>
    </row>
    <row r="85" spans="1:11" x14ac:dyDescent="0.3">
      <c r="A85" s="299">
        <v>42339</v>
      </c>
      <c r="B85" s="298">
        <v>0.46862268518518518</v>
      </c>
      <c r="C85" s="287">
        <v>44.99</v>
      </c>
      <c r="D85" s="287">
        <v>0.3</v>
      </c>
      <c r="E85" s="287">
        <v>10.41</v>
      </c>
      <c r="F85" s="8">
        <v>88</v>
      </c>
      <c r="G85" s="8">
        <v>503</v>
      </c>
      <c r="H85" s="8">
        <v>0.3</v>
      </c>
      <c r="I85" s="301">
        <v>146.5</v>
      </c>
      <c r="J85" s="287">
        <v>19.100000000000001</v>
      </c>
      <c r="K85" s="287">
        <v>0.08</v>
      </c>
    </row>
    <row r="86" spans="1:11" x14ac:dyDescent="0.3">
      <c r="A86" s="299">
        <v>42339</v>
      </c>
      <c r="B86" s="298">
        <v>0.46863425925925922</v>
      </c>
      <c r="C86" s="287">
        <v>44.99</v>
      </c>
      <c r="D86" s="287">
        <v>0.3</v>
      </c>
      <c r="E86" s="287">
        <v>10.41</v>
      </c>
      <c r="F86" s="8">
        <v>88</v>
      </c>
      <c r="G86" s="8">
        <v>503</v>
      </c>
      <c r="H86" s="8">
        <v>0.3</v>
      </c>
      <c r="I86" s="301">
        <v>146.6</v>
      </c>
      <c r="J86" s="287">
        <v>19.11</v>
      </c>
      <c r="K86" s="287">
        <v>0.08</v>
      </c>
    </row>
    <row r="87" spans="1:11" x14ac:dyDescent="0.3">
      <c r="A87" s="299">
        <v>42339</v>
      </c>
      <c r="B87" s="298">
        <v>0.46864583333333337</v>
      </c>
      <c r="C87" s="287">
        <v>44.99</v>
      </c>
      <c r="D87" s="287">
        <v>0.3</v>
      </c>
      <c r="E87" s="287">
        <v>10.41</v>
      </c>
      <c r="F87" s="8">
        <v>88</v>
      </c>
      <c r="G87" s="8">
        <v>503</v>
      </c>
      <c r="H87" s="8">
        <v>0.3</v>
      </c>
      <c r="I87" s="301">
        <v>146.6</v>
      </c>
      <c r="J87" s="287">
        <v>19.11</v>
      </c>
      <c r="K87" s="287">
        <v>0.08</v>
      </c>
    </row>
    <row r="88" spans="1:11" x14ac:dyDescent="0.3">
      <c r="A88" s="299">
        <v>42339</v>
      </c>
      <c r="B88" s="298">
        <v>0.46865740740740741</v>
      </c>
      <c r="C88" s="287">
        <v>44.99</v>
      </c>
      <c r="D88" s="287">
        <v>0.28999999999999998</v>
      </c>
      <c r="E88" s="287">
        <v>10.4</v>
      </c>
      <c r="F88" s="8">
        <v>88</v>
      </c>
      <c r="G88" s="8">
        <v>503</v>
      </c>
      <c r="H88" s="8">
        <v>0.3</v>
      </c>
      <c r="I88" s="301">
        <v>146.6</v>
      </c>
      <c r="J88" s="287">
        <v>19.12</v>
      </c>
      <c r="K88" s="287">
        <v>0.08</v>
      </c>
    </row>
    <row r="89" spans="1:11" x14ac:dyDescent="0.3">
      <c r="A89" s="299">
        <v>42339</v>
      </c>
      <c r="B89" s="298">
        <v>0.46866898148148151</v>
      </c>
      <c r="C89" s="287">
        <v>44.99</v>
      </c>
      <c r="D89" s="287">
        <v>0.28999999999999998</v>
      </c>
      <c r="E89" s="287">
        <v>10.4</v>
      </c>
      <c r="F89" s="8">
        <v>88</v>
      </c>
      <c r="G89" s="8">
        <v>503</v>
      </c>
      <c r="H89" s="8">
        <v>0.3</v>
      </c>
      <c r="I89" s="301">
        <v>146.6</v>
      </c>
      <c r="J89" s="287">
        <v>19.12</v>
      </c>
      <c r="K89" s="287">
        <v>0.08</v>
      </c>
    </row>
    <row r="90" spans="1:11" x14ac:dyDescent="0.3">
      <c r="A90" s="299">
        <v>42339</v>
      </c>
      <c r="B90" s="298">
        <v>0.46868055555555554</v>
      </c>
      <c r="C90" s="287">
        <v>44.99</v>
      </c>
      <c r="D90" s="287">
        <v>0.28999999999999998</v>
      </c>
      <c r="E90" s="287">
        <v>10.4</v>
      </c>
      <c r="F90" s="8">
        <v>88</v>
      </c>
      <c r="G90" s="8">
        <v>506</v>
      </c>
      <c r="H90" s="8">
        <v>0.3</v>
      </c>
      <c r="I90" s="301">
        <v>146.69999999999999</v>
      </c>
      <c r="J90" s="287">
        <v>19.13</v>
      </c>
      <c r="K90" s="287">
        <v>0.08</v>
      </c>
    </row>
    <row r="91" spans="1:11" x14ac:dyDescent="0.3">
      <c r="A91" s="299">
        <v>42339</v>
      </c>
      <c r="B91" s="298">
        <v>0.46869212962962964</v>
      </c>
      <c r="C91" s="287">
        <v>44.99</v>
      </c>
      <c r="D91" s="287">
        <v>0.3</v>
      </c>
      <c r="E91" s="287">
        <v>10.41</v>
      </c>
      <c r="F91" s="8">
        <v>88</v>
      </c>
      <c r="G91" s="8">
        <v>503</v>
      </c>
      <c r="H91" s="8">
        <v>0.3</v>
      </c>
      <c r="I91" s="301">
        <v>146.69999999999999</v>
      </c>
      <c r="J91" s="287">
        <v>19.12</v>
      </c>
      <c r="K91" s="287">
        <v>0.08</v>
      </c>
    </row>
    <row r="92" spans="1:11" x14ac:dyDescent="0.3">
      <c r="A92" s="299">
        <v>42339</v>
      </c>
      <c r="B92" s="298">
        <v>0.46870370370370368</v>
      </c>
      <c r="C92" s="287">
        <v>44.99</v>
      </c>
      <c r="D92" s="287">
        <v>0.3</v>
      </c>
      <c r="E92" s="287">
        <v>10.41</v>
      </c>
      <c r="F92" s="8">
        <v>88</v>
      </c>
      <c r="G92" s="8">
        <v>503</v>
      </c>
      <c r="H92" s="8">
        <v>0.3</v>
      </c>
      <c r="I92" s="301">
        <v>146.69999999999999</v>
      </c>
      <c r="J92" s="287">
        <v>19.12</v>
      </c>
      <c r="K92" s="287">
        <v>0.08</v>
      </c>
    </row>
    <row r="93" spans="1:11" x14ac:dyDescent="0.3">
      <c r="A93" s="299">
        <v>42339</v>
      </c>
      <c r="B93" s="298">
        <v>0.46871527777777783</v>
      </c>
      <c r="C93" s="287">
        <v>45.01</v>
      </c>
      <c r="D93" s="287">
        <v>0.3</v>
      </c>
      <c r="E93" s="287">
        <v>10.4</v>
      </c>
      <c r="F93" s="8">
        <v>88</v>
      </c>
      <c r="G93" s="8">
        <v>503</v>
      </c>
      <c r="H93" s="8">
        <v>0.3</v>
      </c>
      <c r="I93" s="301">
        <v>146.6</v>
      </c>
      <c r="J93" s="287">
        <v>19.11</v>
      </c>
      <c r="K93" s="287">
        <v>0.08</v>
      </c>
    </row>
    <row r="94" spans="1:11" x14ac:dyDescent="0.3">
      <c r="A94" s="299">
        <v>42339</v>
      </c>
      <c r="B94" s="298">
        <v>0.46872685185185187</v>
      </c>
      <c r="C94" s="287">
        <v>45.01</v>
      </c>
      <c r="D94" s="287">
        <v>0.3</v>
      </c>
      <c r="E94" s="287">
        <v>10.4</v>
      </c>
      <c r="F94" s="8">
        <v>88</v>
      </c>
      <c r="G94" s="8">
        <v>503</v>
      </c>
      <c r="H94" s="8">
        <v>0.3</v>
      </c>
      <c r="I94" s="301">
        <v>146.6</v>
      </c>
      <c r="J94" s="287">
        <v>19.11</v>
      </c>
      <c r="K94" s="287">
        <v>0.08</v>
      </c>
    </row>
    <row r="95" spans="1:11" x14ac:dyDescent="0.3">
      <c r="A95" s="299">
        <v>42339</v>
      </c>
      <c r="B95" s="298">
        <v>0.4695023148148148</v>
      </c>
      <c r="C95" s="287">
        <v>47.12</v>
      </c>
      <c r="D95" s="287">
        <v>0.33</v>
      </c>
      <c r="E95" s="287">
        <v>10.39</v>
      </c>
      <c r="F95" s="8">
        <v>90</v>
      </c>
      <c r="G95" s="8">
        <v>503</v>
      </c>
      <c r="H95" s="8">
        <v>0.3</v>
      </c>
      <c r="I95" s="301">
        <v>148.6</v>
      </c>
      <c r="J95" s="287">
        <v>19.36</v>
      </c>
      <c r="K95" s="287">
        <v>0.08</v>
      </c>
    </row>
    <row r="96" spans="1:11" x14ac:dyDescent="0.3">
      <c r="A96" s="299">
        <v>42339</v>
      </c>
      <c r="B96" s="298">
        <v>0.46951388888888884</v>
      </c>
      <c r="C96" s="287">
        <v>47.12</v>
      </c>
      <c r="D96" s="287">
        <v>0.33</v>
      </c>
      <c r="E96" s="287">
        <v>10.39</v>
      </c>
      <c r="F96" s="8">
        <v>90</v>
      </c>
      <c r="G96" s="8">
        <v>503</v>
      </c>
      <c r="H96" s="8">
        <v>0.3</v>
      </c>
      <c r="I96" s="301">
        <v>148.6</v>
      </c>
      <c r="J96" s="287">
        <v>19.36</v>
      </c>
      <c r="K96" s="287">
        <v>0.08</v>
      </c>
    </row>
    <row r="97" spans="1:11" x14ac:dyDescent="0.3">
      <c r="A97" s="299">
        <v>42339</v>
      </c>
      <c r="B97" s="298">
        <v>0.46952546296296299</v>
      </c>
      <c r="C97" s="287">
        <v>47.12</v>
      </c>
      <c r="D97" s="287">
        <v>0.32</v>
      </c>
      <c r="E97" s="287">
        <v>10.39</v>
      </c>
      <c r="F97" s="8">
        <v>90</v>
      </c>
      <c r="G97" s="8">
        <v>503</v>
      </c>
      <c r="H97" s="8">
        <v>0.3</v>
      </c>
      <c r="I97" s="301">
        <v>148.5</v>
      </c>
      <c r="J97" s="287">
        <v>19.350000000000001</v>
      </c>
      <c r="K97" s="287">
        <v>0.08</v>
      </c>
    </row>
    <row r="98" spans="1:11" x14ac:dyDescent="0.3">
      <c r="A98" s="299">
        <v>42339</v>
      </c>
      <c r="B98" s="298">
        <v>0.46953703703703703</v>
      </c>
      <c r="C98" s="287">
        <v>47.12</v>
      </c>
      <c r="D98" s="287">
        <v>0.32</v>
      </c>
      <c r="E98" s="287">
        <v>10.39</v>
      </c>
      <c r="F98" s="8">
        <v>90</v>
      </c>
      <c r="G98" s="8">
        <v>503</v>
      </c>
      <c r="H98" s="8">
        <v>0.3</v>
      </c>
      <c r="I98" s="301">
        <v>148.5</v>
      </c>
      <c r="J98" s="287">
        <v>19.350000000000001</v>
      </c>
      <c r="K98" s="287">
        <v>0.08</v>
      </c>
    </row>
    <row r="99" spans="1:11" x14ac:dyDescent="0.3">
      <c r="A99" s="299">
        <v>42339</v>
      </c>
      <c r="B99" s="298">
        <v>0.46954861111111112</v>
      </c>
      <c r="C99" s="287">
        <v>47.12</v>
      </c>
      <c r="D99" s="287">
        <v>0.31</v>
      </c>
      <c r="E99" s="287">
        <v>10.39</v>
      </c>
      <c r="F99" s="8">
        <v>90</v>
      </c>
      <c r="G99" s="8">
        <v>503</v>
      </c>
      <c r="H99" s="8">
        <v>0.3</v>
      </c>
      <c r="I99" s="301">
        <v>148.69999999999999</v>
      </c>
      <c r="J99" s="287">
        <v>19.38</v>
      </c>
      <c r="K99" s="287">
        <v>0.08</v>
      </c>
    </row>
    <row r="100" spans="1:11" x14ac:dyDescent="0.3">
      <c r="A100" s="299">
        <v>42339</v>
      </c>
      <c r="B100" s="298">
        <v>0.46956018518518516</v>
      </c>
      <c r="C100" s="287">
        <v>47.12</v>
      </c>
      <c r="D100" s="287">
        <v>0.31</v>
      </c>
      <c r="E100" s="287">
        <v>10.39</v>
      </c>
      <c r="F100" s="8">
        <v>90</v>
      </c>
      <c r="G100" s="8">
        <v>503</v>
      </c>
      <c r="H100" s="8">
        <v>0.3</v>
      </c>
      <c r="I100" s="301">
        <v>148.69999999999999</v>
      </c>
      <c r="J100" s="287">
        <v>19.38</v>
      </c>
      <c r="K100" s="287">
        <v>0.08</v>
      </c>
    </row>
    <row r="101" spans="1:11" x14ac:dyDescent="0.3">
      <c r="A101" s="299">
        <v>42339</v>
      </c>
      <c r="B101" s="298">
        <v>0.46957175925925926</v>
      </c>
      <c r="C101" s="287">
        <v>47.11</v>
      </c>
      <c r="D101" s="287">
        <v>0.32</v>
      </c>
      <c r="E101" s="287">
        <v>10.39</v>
      </c>
      <c r="F101" s="8">
        <v>90</v>
      </c>
      <c r="G101" s="8">
        <v>505</v>
      </c>
      <c r="H101" s="8">
        <v>0.3</v>
      </c>
      <c r="I101" s="301">
        <v>148.4</v>
      </c>
      <c r="J101" s="287">
        <v>19.329999999999998</v>
      </c>
      <c r="K101" s="287">
        <v>0.08</v>
      </c>
    </row>
    <row r="102" spans="1:11" x14ac:dyDescent="0.3">
      <c r="A102" s="299">
        <v>42339</v>
      </c>
      <c r="B102" s="298">
        <v>0.4695833333333333</v>
      </c>
      <c r="C102" s="287">
        <v>47.12</v>
      </c>
      <c r="D102" s="287">
        <v>0.32</v>
      </c>
      <c r="E102" s="287">
        <v>10.39</v>
      </c>
      <c r="F102" s="8">
        <v>90</v>
      </c>
      <c r="G102" s="8">
        <v>503</v>
      </c>
      <c r="H102" s="8">
        <v>0.3</v>
      </c>
      <c r="I102" s="301">
        <v>148.30000000000001</v>
      </c>
      <c r="J102" s="287">
        <v>19.32</v>
      </c>
      <c r="K102" s="287">
        <v>0.08</v>
      </c>
    </row>
    <row r="103" spans="1:11" x14ac:dyDescent="0.3">
      <c r="A103" s="299">
        <v>42339</v>
      </c>
      <c r="B103" s="298">
        <v>0.46959490740740745</v>
      </c>
      <c r="C103" s="287">
        <v>47.12</v>
      </c>
      <c r="D103" s="287">
        <v>0.32</v>
      </c>
      <c r="E103" s="287">
        <v>10.39</v>
      </c>
      <c r="F103" s="8">
        <v>90</v>
      </c>
      <c r="G103" s="8">
        <v>503</v>
      </c>
      <c r="H103" s="8">
        <v>0.3</v>
      </c>
      <c r="I103" s="301">
        <v>148.30000000000001</v>
      </c>
      <c r="J103" s="287">
        <v>19.32</v>
      </c>
      <c r="K103" s="287">
        <v>0.08</v>
      </c>
    </row>
    <row r="104" spans="1:11" x14ac:dyDescent="0.3">
      <c r="A104" s="299">
        <v>42339</v>
      </c>
      <c r="B104" s="298">
        <v>0.46960648148148149</v>
      </c>
      <c r="C104" s="287">
        <v>47.11</v>
      </c>
      <c r="D104" s="287">
        <v>0.32</v>
      </c>
      <c r="E104" s="287">
        <v>10.39</v>
      </c>
      <c r="F104" s="8">
        <v>90</v>
      </c>
      <c r="G104" s="8">
        <v>503</v>
      </c>
      <c r="H104" s="8">
        <v>0.3</v>
      </c>
      <c r="I104" s="301">
        <v>148.30000000000001</v>
      </c>
      <c r="J104" s="287">
        <v>19.32</v>
      </c>
      <c r="K104" s="287">
        <v>0.08</v>
      </c>
    </row>
    <row r="105" spans="1:11" x14ac:dyDescent="0.3">
      <c r="A105" s="299">
        <v>42339</v>
      </c>
      <c r="B105" s="298">
        <v>0.47017361111111117</v>
      </c>
      <c r="C105" s="287">
        <v>48.11</v>
      </c>
      <c r="D105" s="287">
        <v>0.33</v>
      </c>
      <c r="E105" s="287">
        <v>10.39</v>
      </c>
      <c r="F105" s="8">
        <v>91</v>
      </c>
      <c r="G105" s="8">
        <v>503</v>
      </c>
      <c r="H105" s="8">
        <v>0.3</v>
      </c>
      <c r="I105" s="301">
        <v>147.1</v>
      </c>
      <c r="J105" s="287">
        <v>19.16</v>
      </c>
      <c r="K105" s="287">
        <v>0.08</v>
      </c>
    </row>
    <row r="106" spans="1:11" x14ac:dyDescent="0.3">
      <c r="A106" s="299">
        <v>42339</v>
      </c>
      <c r="B106" s="298">
        <v>0.47018518518518521</v>
      </c>
      <c r="C106" s="287">
        <v>48.11</v>
      </c>
      <c r="D106" s="287">
        <v>0.33</v>
      </c>
      <c r="E106" s="287">
        <v>10.39</v>
      </c>
      <c r="F106" s="8">
        <v>91</v>
      </c>
      <c r="G106" s="8">
        <v>503</v>
      </c>
      <c r="H106" s="8">
        <v>0.3</v>
      </c>
      <c r="I106" s="301">
        <v>147.1</v>
      </c>
      <c r="J106" s="287">
        <v>19.16</v>
      </c>
      <c r="K106" s="287">
        <v>0.08</v>
      </c>
    </row>
    <row r="107" spans="1:11" x14ac:dyDescent="0.3">
      <c r="A107" s="299">
        <v>42339</v>
      </c>
      <c r="B107" s="298">
        <v>0.47019675925925924</v>
      </c>
      <c r="C107" s="287">
        <v>48.11</v>
      </c>
      <c r="D107" s="287">
        <v>0.33</v>
      </c>
      <c r="E107" s="287">
        <v>10.39</v>
      </c>
      <c r="F107" s="8">
        <v>91</v>
      </c>
      <c r="G107" s="8">
        <v>503</v>
      </c>
      <c r="H107" s="8">
        <v>0.3</v>
      </c>
      <c r="I107" s="301">
        <v>147.1</v>
      </c>
      <c r="J107" s="287">
        <v>19.16</v>
      </c>
      <c r="K107" s="287">
        <v>0.09</v>
      </c>
    </row>
    <row r="108" spans="1:11" x14ac:dyDescent="0.3">
      <c r="A108" s="299">
        <v>42339</v>
      </c>
      <c r="B108" s="298">
        <v>0.47020833333333334</v>
      </c>
      <c r="C108" s="287">
        <v>48.11</v>
      </c>
      <c r="D108" s="287">
        <v>0.33</v>
      </c>
      <c r="E108" s="287">
        <v>10.39</v>
      </c>
      <c r="F108" s="8">
        <v>91</v>
      </c>
      <c r="G108" s="8">
        <v>503</v>
      </c>
      <c r="H108" s="8">
        <v>0.3</v>
      </c>
      <c r="I108" s="301">
        <v>147.1</v>
      </c>
      <c r="J108" s="287">
        <v>19.16</v>
      </c>
      <c r="K108" s="287">
        <v>0.09</v>
      </c>
    </row>
    <row r="109" spans="1:11" x14ac:dyDescent="0.3">
      <c r="A109" s="299">
        <v>42339</v>
      </c>
      <c r="B109" s="298">
        <v>0.47021990740740738</v>
      </c>
      <c r="C109" s="287">
        <v>48.11</v>
      </c>
      <c r="D109" s="287">
        <v>0.33</v>
      </c>
      <c r="E109" s="287">
        <v>10.39</v>
      </c>
      <c r="F109" s="8">
        <v>91</v>
      </c>
      <c r="G109" s="8">
        <v>506</v>
      </c>
      <c r="H109" s="8">
        <v>0.3</v>
      </c>
      <c r="I109" s="301">
        <v>147.19999999999999</v>
      </c>
      <c r="J109" s="287">
        <v>19.18</v>
      </c>
      <c r="K109" s="287">
        <v>0.08</v>
      </c>
    </row>
    <row r="110" spans="1:11" x14ac:dyDescent="0.3">
      <c r="A110" s="299">
        <v>42339</v>
      </c>
      <c r="B110" s="298">
        <v>0.47023148148148147</v>
      </c>
      <c r="C110" s="287">
        <v>48.11</v>
      </c>
      <c r="D110" s="287">
        <v>0.33</v>
      </c>
      <c r="E110" s="287">
        <v>10.39</v>
      </c>
      <c r="F110" s="8">
        <v>91</v>
      </c>
      <c r="G110" s="8">
        <v>503</v>
      </c>
      <c r="H110" s="8">
        <v>0.3</v>
      </c>
      <c r="I110" s="301">
        <v>147.1</v>
      </c>
      <c r="J110" s="287">
        <v>19.16</v>
      </c>
      <c r="K110" s="287">
        <v>0.09</v>
      </c>
    </row>
    <row r="111" spans="1:11" x14ac:dyDescent="0.3">
      <c r="A111" s="299">
        <v>42339</v>
      </c>
      <c r="B111" s="298">
        <v>0.47024305555555551</v>
      </c>
      <c r="C111" s="287">
        <v>48.11</v>
      </c>
      <c r="D111" s="287">
        <v>0.33</v>
      </c>
      <c r="E111" s="287">
        <v>10.39</v>
      </c>
      <c r="F111" s="8">
        <v>91</v>
      </c>
      <c r="G111" s="8">
        <v>503</v>
      </c>
      <c r="H111" s="8">
        <v>0.3</v>
      </c>
      <c r="I111" s="301">
        <v>147.1</v>
      </c>
      <c r="J111" s="287">
        <v>19.16</v>
      </c>
      <c r="K111" s="287">
        <v>0.09</v>
      </c>
    </row>
    <row r="112" spans="1:11" x14ac:dyDescent="0.3">
      <c r="A112" s="299">
        <v>42339</v>
      </c>
      <c r="B112" s="298">
        <v>0.47025462962962966</v>
      </c>
      <c r="C112" s="287">
        <v>48.12</v>
      </c>
      <c r="D112" s="287">
        <v>0.33</v>
      </c>
      <c r="E112" s="287">
        <v>10.39</v>
      </c>
      <c r="F112" s="8">
        <v>91</v>
      </c>
      <c r="G112" s="8">
        <v>503</v>
      </c>
      <c r="H112" s="8">
        <v>0.3</v>
      </c>
      <c r="I112" s="301">
        <v>147.1</v>
      </c>
      <c r="J112" s="287">
        <v>19.16</v>
      </c>
      <c r="K112" s="287">
        <v>0.09</v>
      </c>
    </row>
    <row r="113" spans="1:11" x14ac:dyDescent="0.3">
      <c r="A113" s="299">
        <v>42339</v>
      </c>
      <c r="B113" s="298">
        <v>0.4702662037037037</v>
      </c>
      <c r="C113" s="287">
        <v>48.12</v>
      </c>
      <c r="D113" s="287">
        <v>0.33</v>
      </c>
      <c r="E113" s="287">
        <v>10.39</v>
      </c>
      <c r="F113" s="8">
        <v>91</v>
      </c>
      <c r="G113" s="8">
        <v>503</v>
      </c>
      <c r="H113" s="8">
        <v>0.3</v>
      </c>
      <c r="I113" s="301">
        <v>147.1</v>
      </c>
      <c r="J113" s="287">
        <v>19.16</v>
      </c>
      <c r="K113" s="287">
        <v>0.09</v>
      </c>
    </row>
    <row r="114" spans="1:11" x14ac:dyDescent="0.3">
      <c r="A114" s="299">
        <v>42339</v>
      </c>
      <c r="B114" s="298">
        <v>0.47027777777777779</v>
      </c>
      <c r="C114" s="287">
        <v>48.12</v>
      </c>
      <c r="D114" s="287">
        <v>0.33</v>
      </c>
      <c r="E114" s="287">
        <v>10.38</v>
      </c>
      <c r="F114" s="8">
        <v>91</v>
      </c>
      <c r="G114" s="8">
        <v>503</v>
      </c>
      <c r="H114" s="8">
        <v>0.3</v>
      </c>
      <c r="I114" s="301">
        <v>147</v>
      </c>
      <c r="J114" s="287">
        <v>19.14</v>
      </c>
      <c r="K114" s="287">
        <v>0.09</v>
      </c>
    </row>
    <row r="115" spans="1:11" x14ac:dyDescent="0.3">
      <c r="A115" s="299">
        <v>42339</v>
      </c>
      <c r="B115" s="298">
        <v>0.47046296296296292</v>
      </c>
      <c r="C115" s="287">
        <v>49.03</v>
      </c>
      <c r="D115" s="287">
        <v>1.98</v>
      </c>
      <c r="E115" s="287">
        <v>10.35</v>
      </c>
      <c r="F115" s="8">
        <v>91</v>
      </c>
      <c r="G115" s="8">
        <v>511</v>
      </c>
      <c r="H115" s="8">
        <v>0.3</v>
      </c>
      <c r="I115" s="301">
        <v>147.5</v>
      </c>
      <c r="J115" s="287">
        <v>18.36</v>
      </c>
      <c r="K115" s="287">
        <v>0.11</v>
      </c>
    </row>
    <row r="116" spans="1:11" x14ac:dyDescent="0.3">
      <c r="A116" s="299">
        <v>42339</v>
      </c>
      <c r="B116" s="298">
        <v>0.47047453703703707</v>
      </c>
      <c r="C116" s="287">
        <v>49.03</v>
      </c>
      <c r="D116" s="287">
        <v>2</v>
      </c>
      <c r="E116" s="287">
        <v>10.35</v>
      </c>
      <c r="F116" s="8">
        <v>91</v>
      </c>
      <c r="G116" s="8">
        <v>508</v>
      </c>
      <c r="H116" s="8">
        <v>0.3</v>
      </c>
      <c r="I116" s="301">
        <v>148.30000000000001</v>
      </c>
      <c r="J116" s="287">
        <v>18.43</v>
      </c>
      <c r="K116" s="287">
        <v>0.11</v>
      </c>
    </row>
    <row r="117" spans="1:11" x14ac:dyDescent="0.3">
      <c r="A117" s="299">
        <v>42339</v>
      </c>
      <c r="B117" s="298">
        <v>0.4704861111111111</v>
      </c>
      <c r="C117" s="287">
        <v>49.03</v>
      </c>
      <c r="D117" s="287">
        <v>2</v>
      </c>
      <c r="E117" s="287">
        <v>10.35</v>
      </c>
      <c r="F117" s="8">
        <v>91</v>
      </c>
      <c r="G117" s="8">
        <v>508</v>
      </c>
      <c r="H117" s="8">
        <v>0.3</v>
      </c>
      <c r="I117" s="301">
        <v>148.30000000000001</v>
      </c>
      <c r="J117" s="287">
        <v>18.43</v>
      </c>
      <c r="K117" s="287">
        <v>0.11</v>
      </c>
    </row>
    <row r="118" spans="1:11" x14ac:dyDescent="0.3">
      <c r="A118" s="299">
        <v>42339</v>
      </c>
      <c r="B118" s="298">
        <v>0.4704976851851852</v>
      </c>
      <c r="C118" s="287">
        <v>49.03</v>
      </c>
      <c r="D118" s="287">
        <v>2.06</v>
      </c>
      <c r="E118" s="287">
        <v>10.35</v>
      </c>
      <c r="F118" s="8">
        <v>91</v>
      </c>
      <c r="G118" s="8">
        <v>507</v>
      </c>
      <c r="H118" s="8">
        <v>0.3</v>
      </c>
      <c r="I118" s="301">
        <v>149</v>
      </c>
      <c r="J118" s="287">
        <v>18.489999999999998</v>
      </c>
      <c r="K118" s="287">
        <v>0.12</v>
      </c>
    </row>
    <row r="119" spans="1:11" x14ac:dyDescent="0.3">
      <c r="A119" s="299">
        <v>42339</v>
      </c>
      <c r="B119" s="298">
        <v>0.47050925925925924</v>
      </c>
      <c r="C119" s="287">
        <v>49.03</v>
      </c>
      <c r="D119" s="287">
        <v>2.06</v>
      </c>
      <c r="E119" s="287">
        <v>10.35</v>
      </c>
      <c r="F119" s="8">
        <v>91</v>
      </c>
      <c r="G119" s="8">
        <v>507</v>
      </c>
      <c r="H119" s="8">
        <v>0.3</v>
      </c>
      <c r="I119" s="301">
        <v>149</v>
      </c>
      <c r="J119" s="287">
        <v>18.489999999999998</v>
      </c>
      <c r="K119" s="287">
        <v>0.12</v>
      </c>
    </row>
    <row r="120" spans="1:11" x14ac:dyDescent="0.3">
      <c r="A120" s="299">
        <v>42339</v>
      </c>
      <c r="B120" s="298">
        <v>0.47052083333333333</v>
      </c>
      <c r="C120" s="287">
        <v>49.03</v>
      </c>
      <c r="D120" s="287">
        <v>2.08</v>
      </c>
      <c r="E120" s="287">
        <v>10.35</v>
      </c>
      <c r="F120" s="8">
        <v>91</v>
      </c>
      <c r="G120" s="8">
        <v>507</v>
      </c>
      <c r="H120" s="8">
        <v>0.3</v>
      </c>
      <c r="I120" s="301">
        <v>149.69999999999999</v>
      </c>
      <c r="J120" s="287">
        <v>18.57</v>
      </c>
      <c r="K120" s="287">
        <v>0.12</v>
      </c>
    </row>
    <row r="121" spans="1:11" x14ac:dyDescent="0.3">
      <c r="A121" s="299">
        <v>42339</v>
      </c>
      <c r="B121" s="298">
        <v>0.47053240740740737</v>
      </c>
      <c r="C121" s="287">
        <v>49.03</v>
      </c>
      <c r="D121" s="287">
        <v>2.08</v>
      </c>
      <c r="E121" s="287">
        <v>10.35</v>
      </c>
      <c r="F121" s="8">
        <v>91</v>
      </c>
      <c r="G121" s="8">
        <v>507</v>
      </c>
      <c r="H121" s="8">
        <v>0.3</v>
      </c>
      <c r="I121" s="301">
        <v>149.69999999999999</v>
      </c>
      <c r="J121" s="287">
        <v>18.57</v>
      </c>
      <c r="K121" s="287">
        <v>0.12</v>
      </c>
    </row>
    <row r="122" spans="1:11" x14ac:dyDescent="0.3">
      <c r="A122" s="299">
        <v>42339</v>
      </c>
      <c r="B122" s="298">
        <v>0.47054398148148152</v>
      </c>
      <c r="C122" s="287">
        <v>49.03</v>
      </c>
      <c r="D122" s="287">
        <v>2.06</v>
      </c>
      <c r="E122" s="287">
        <v>10.35</v>
      </c>
      <c r="F122" s="8">
        <v>91</v>
      </c>
      <c r="G122" s="8">
        <v>510</v>
      </c>
      <c r="H122" s="8">
        <v>0.3</v>
      </c>
      <c r="I122" s="301">
        <v>150.30000000000001</v>
      </c>
      <c r="J122" s="287">
        <v>18.66</v>
      </c>
      <c r="K122" s="287">
        <v>0.12</v>
      </c>
    </row>
    <row r="123" spans="1:11" x14ac:dyDescent="0.3">
      <c r="A123" s="299">
        <v>42339</v>
      </c>
      <c r="B123" s="298">
        <v>0.47055555555555556</v>
      </c>
      <c r="C123" s="287">
        <v>49.05</v>
      </c>
      <c r="D123" s="287">
        <v>2.04</v>
      </c>
      <c r="E123" s="287">
        <v>10.35</v>
      </c>
      <c r="F123" s="8">
        <v>91</v>
      </c>
      <c r="G123" s="8">
        <v>508</v>
      </c>
      <c r="H123" s="8">
        <v>0.3</v>
      </c>
      <c r="I123" s="301">
        <v>150.80000000000001</v>
      </c>
      <c r="J123" s="287">
        <v>18.739999999999998</v>
      </c>
      <c r="K123" s="287">
        <v>0.12</v>
      </c>
    </row>
    <row r="124" spans="1:11" x14ac:dyDescent="0.3">
      <c r="A124" s="299">
        <v>42339</v>
      </c>
      <c r="B124" s="298">
        <v>0.47056712962962965</v>
      </c>
      <c r="C124" s="287">
        <v>49.05</v>
      </c>
      <c r="D124" s="287">
        <v>2.04</v>
      </c>
      <c r="E124" s="287">
        <v>10.35</v>
      </c>
      <c r="F124" s="8">
        <v>91</v>
      </c>
      <c r="G124" s="8">
        <v>508</v>
      </c>
      <c r="H124" s="8">
        <v>0.3</v>
      </c>
      <c r="I124" s="301">
        <v>150.80000000000001</v>
      </c>
      <c r="J124" s="287">
        <v>18.739999999999998</v>
      </c>
      <c r="K124" s="287">
        <v>0.12</v>
      </c>
    </row>
    <row r="125" spans="1:11" x14ac:dyDescent="0.3">
      <c r="A125" s="299">
        <v>42339</v>
      </c>
      <c r="B125" s="298">
        <v>0.47089120370370369</v>
      </c>
      <c r="C125" s="287">
        <v>49.97</v>
      </c>
      <c r="D125" s="287">
        <v>3.65</v>
      </c>
      <c r="E125" s="287">
        <v>10.31</v>
      </c>
      <c r="F125" s="8">
        <v>90</v>
      </c>
      <c r="G125" s="8">
        <v>517</v>
      </c>
      <c r="H125" s="8">
        <v>0.3</v>
      </c>
      <c r="I125" s="301">
        <v>158</v>
      </c>
      <c r="J125" s="287">
        <v>18.79</v>
      </c>
      <c r="K125" s="287">
        <v>0.22</v>
      </c>
    </row>
    <row r="126" spans="1:11" x14ac:dyDescent="0.3">
      <c r="A126" s="299">
        <v>42339</v>
      </c>
      <c r="B126" s="298">
        <v>0.47090277777777773</v>
      </c>
      <c r="C126" s="287">
        <v>49.97</v>
      </c>
      <c r="D126" s="287">
        <v>3.65</v>
      </c>
      <c r="E126" s="287">
        <v>10.31</v>
      </c>
      <c r="F126" s="8">
        <v>90</v>
      </c>
      <c r="G126" s="8">
        <v>519</v>
      </c>
      <c r="H126" s="8">
        <v>0.3</v>
      </c>
      <c r="I126" s="301">
        <v>158.30000000000001</v>
      </c>
      <c r="J126" s="287">
        <v>18.829999999999998</v>
      </c>
      <c r="K126" s="287">
        <v>0.23</v>
      </c>
    </row>
    <row r="127" spans="1:11" x14ac:dyDescent="0.3">
      <c r="A127" s="299">
        <v>42339</v>
      </c>
      <c r="B127" s="298">
        <v>0.47091435185185188</v>
      </c>
      <c r="C127" s="287">
        <v>49.97</v>
      </c>
      <c r="D127" s="287">
        <v>3.65</v>
      </c>
      <c r="E127" s="287">
        <v>10.31</v>
      </c>
      <c r="F127" s="8">
        <v>90</v>
      </c>
      <c r="G127" s="8">
        <v>519</v>
      </c>
      <c r="H127" s="8">
        <v>0.3</v>
      </c>
      <c r="I127" s="301">
        <v>158.30000000000001</v>
      </c>
      <c r="J127" s="287">
        <v>18.829999999999998</v>
      </c>
      <c r="K127" s="287">
        <v>0.23</v>
      </c>
    </row>
    <row r="128" spans="1:11" x14ac:dyDescent="0.3">
      <c r="A128" s="299">
        <v>42339</v>
      </c>
      <c r="B128" s="298">
        <v>0.47092592592592591</v>
      </c>
      <c r="C128" s="287">
        <v>49.97</v>
      </c>
      <c r="D128" s="287">
        <v>3.66</v>
      </c>
      <c r="E128" s="287">
        <v>10.31</v>
      </c>
      <c r="F128" s="8">
        <v>90</v>
      </c>
      <c r="G128" s="8">
        <v>517</v>
      </c>
      <c r="H128" s="8">
        <v>0.3</v>
      </c>
      <c r="I128" s="301">
        <v>158.4</v>
      </c>
      <c r="J128" s="287">
        <v>18.829999999999998</v>
      </c>
      <c r="K128" s="287">
        <v>0.23</v>
      </c>
    </row>
    <row r="129" spans="1:11" x14ac:dyDescent="0.3">
      <c r="A129" s="299">
        <v>42339</v>
      </c>
      <c r="B129" s="298">
        <v>0.47093750000000001</v>
      </c>
      <c r="C129" s="287">
        <v>49.97</v>
      </c>
      <c r="D129" s="287">
        <v>3.66</v>
      </c>
      <c r="E129" s="287">
        <v>10.31</v>
      </c>
      <c r="F129" s="8">
        <v>90</v>
      </c>
      <c r="G129" s="8">
        <v>517</v>
      </c>
      <c r="H129" s="8">
        <v>0.3</v>
      </c>
      <c r="I129" s="301">
        <v>158.4</v>
      </c>
      <c r="J129" s="287">
        <v>18.829999999999998</v>
      </c>
      <c r="K129" s="287">
        <v>0.23</v>
      </c>
    </row>
    <row r="130" spans="1:11" x14ac:dyDescent="0.3">
      <c r="A130" s="299">
        <v>42339</v>
      </c>
      <c r="B130" s="298">
        <v>0.47094907407407405</v>
      </c>
      <c r="C130" s="287">
        <v>49.97</v>
      </c>
      <c r="D130" s="287">
        <v>3.67</v>
      </c>
      <c r="E130" s="287">
        <v>10.31</v>
      </c>
      <c r="F130" s="8">
        <v>90</v>
      </c>
      <c r="G130" s="8">
        <v>519</v>
      </c>
      <c r="H130" s="8">
        <v>0.3</v>
      </c>
      <c r="I130" s="301">
        <v>158.5</v>
      </c>
      <c r="J130" s="287">
        <v>18.84</v>
      </c>
      <c r="K130" s="287">
        <v>0.23</v>
      </c>
    </row>
    <row r="131" spans="1:11" x14ac:dyDescent="0.3">
      <c r="A131" s="299">
        <v>42339</v>
      </c>
      <c r="B131" s="298">
        <v>0.47096064814814814</v>
      </c>
      <c r="C131" s="287">
        <v>49.97</v>
      </c>
      <c r="D131" s="287">
        <v>3.67</v>
      </c>
      <c r="E131" s="287">
        <v>10.31</v>
      </c>
      <c r="F131" s="8">
        <v>90</v>
      </c>
      <c r="G131" s="8">
        <v>517</v>
      </c>
      <c r="H131" s="8">
        <v>0.3</v>
      </c>
      <c r="I131" s="301">
        <v>158.6</v>
      </c>
      <c r="J131" s="287">
        <v>18.86</v>
      </c>
      <c r="K131" s="287">
        <v>0.23</v>
      </c>
    </row>
    <row r="132" spans="1:11" x14ac:dyDescent="0.3">
      <c r="A132" s="299">
        <v>42339</v>
      </c>
      <c r="B132" s="298">
        <v>0.47097222222222218</v>
      </c>
      <c r="C132" s="287">
        <v>49.97</v>
      </c>
      <c r="D132" s="287">
        <v>3.67</v>
      </c>
      <c r="E132" s="287">
        <v>10.31</v>
      </c>
      <c r="F132" s="8">
        <v>90</v>
      </c>
      <c r="G132" s="8">
        <v>517</v>
      </c>
      <c r="H132" s="8">
        <v>0.3</v>
      </c>
      <c r="I132" s="301">
        <v>158.6</v>
      </c>
      <c r="J132" s="287">
        <v>18.86</v>
      </c>
      <c r="K132" s="287">
        <v>0.23</v>
      </c>
    </row>
    <row r="133" spans="1:11" x14ac:dyDescent="0.3">
      <c r="A133" s="299">
        <v>42339</v>
      </c>
      <c r="B133" s="298">
        <v>0.47098379629629633</v>
      </c>
      <c r="C133" s="287">
        <v>49.98</v>
      </c>
      <c r="D133" s="287">
        <v>3.67</v>
      </c>
      <c r="E133" s="287">
        <v>10.31</v>
      </c>
      <c r="F133" s="8">
        <v>90</v>
      </c>
      <c r="G133" s="8">
        <v>517</v>
      </c>
      <c r="H133" s="8">
        <v>0.3</v>
      </c>
      <c r="I133" s="301">
        <v>158.69999999999999</v>
      </c>
      <c r="J133" s="287">
        <v>18.87</v>
      </c>
      <c r="K133" s="287">
        <v>0.23</v>
      </c>
    </row>
    <row r="134" spans="1:11" x14ac:dyDescent="0.3">
      <c r="A134" s="299">
        <v>42339</v>
      </c>
      <c r="B134" s="298">
        <v>0.47099537037037037</v>
      </c>
      <c r="C134" s="287">
        <v>49.98</v>
      </c>
      <c r="D134" s="287">
        <v>3.67</v>
      </c>
      <c r="E134" s="287">
        <v>10.31</v>
      </c>
      <c r="F134" s="8">
        <v>90</v>
      </c>
      <c r="G134" s="8">
        <v>517</v>
      </c>
      <c r="H134" s="8">
        <v>0.3</v>
      </c>
      <c r="I134" s="301">
        <v>158.69999999999999</v>
      </c>
      <c r="J134" s="287">
        <v>18.87</v>
      </c>
      <c r="K134" s="287">
        <v>0.23</v>
      </c>
    </row>
    <row r="135" spans="1:11" x14ac:dyDescent="0.3">
      <c r="A135" s="299">
        <v>42339</v>
      </c>
      <c r="B135" s="298">
        <v>0.47141203703703699</v>
      </c>
      <c r="C135" s="287">
        <v>51.11</v>
      </c>
      <c r="D135" s="287">
        <v>3.92</v>
      </c>
      <c r="E135" s="287">
        <v>10.3</v>
      </c>
      <c r="F135" s="8">
        <v>90</v>
      </c>
      <c r="G135" s="8">
        <v>518</v>
      </c>
      <c r="H135" s="8">
        <v>0.3</v>
      </c>
      <c r="I135" s="301">
        <v>160.6</v>
      </c>
      <c r="J135" s="287">
        <v>18.97</v>
      </c>
      <c r="K135" s="287">
        <v>0.26</v>
      </c>
    </row>
    <row r="136" spans="1:11" x14ac:dyDescent="0.3">
      <c r="A136" s="299">
        <v>42339</v>
      </c>
      <c r="B136" s="298">
        <v>0.47142361111111114</v>
      </c>
      <c r="C136" s="287">
        <v>51.11</v>
      </c>
      <c r="D136" s="287">
        <v>3.92</v>
      </c>
      <c r="E136" s="287">
        <v>10.3</v>
      </c>
      <c r="F136" s="8">
        <v>90</v>
      </c>
      <c r="G136" s="8">
        <v>518</v>
      </c>
      <c r="H136" s="8">
        <v>0.3</v>
      </c>
      <c r="I136" s="301">
        <v>160.6</v>
      </c>
      <c r="J136" s="287">
        <v>18.97</v>
      </c>
      <c r="K136" s="287">
        <v>0.26</v>
      </c>
    </row>
    <row r="137" spans="1:11" x14ac:dyDescent="0.3">
      <c r="A137" s="299">
        <v>42339</v>
      </c>
      <c r="B137" s="298">
        <v>0.47143518518518518</v>
      </c>
      <c r="C137" s="287">
        <v>51.13</v>
      </c>
      <c r="D137" s="287">
        <v>3.92</v>
      </c>
      <c r="E137" s="287">
        <v>10.3</v>
      </c>
      <c r="F137" s="8">
        <v>90</v>
      </c>
      <c r="G137" s="8">
        <v>518</v>
      </c>
      <c r="H137" s="8">
        <v>0.3</v>
      </c>
      <c r="I137" s="301">
        <v>160.6</v>
      </c>
      <c r="J137" s="287">
        <v>18.97</v>
      </c>
      <c r="K137" s="287">
        <v>0.26</v>
      </c>
    </row>
    <row r="138" spans="1:11" x14ac:dyDescent="0.3">
      <c r="A138" s="299">
        <v>42339</v>
      </c>
      <c r="B138" s="298">
        <v>0.47144675925925927</v>
      </c>
      <c r="C138" s="287">
        <v>51.11</v>
      </c>
      <c r="D138" s="287">
        <v>3.92</v>
      </c>
      <c r="E138" s="287">
        <v>10.3</v>
      </c>
      <c r="F138" s="8">
        <v>90</v>
      </c>
      <c r="G138" s="8">
        <v>518</v>
      </c>
      <c r="H138" s="8">
        <v>0.3</v>
      </c>
      <c r="I138" s="301">
        <v>160.6</v>
      </c>
      <c r="J138" s="287">
        <v>18.96</v>
      </c>
      <c r="K138" s="287">
        <v>0.26</v>
      </c>
    </row>
    <row r="139" spans="1:11" x14ac:dyDescent="0.3">
      <c r="A139" s="299">
        <v>42339</v>
      </c>
      <c r="B139" s="298">
        <v>0.47145833333333331</v>
      </c>
      <c r="C139" s="287">
        <v>51.11</v>
      </c>
      <c r="D139" s="287">
        <v>3.92</v>
      </c>
      <c r="E139" s="287">
        <v>10.3</v>
      </c>
      <c r="F139" s="8">
        <v>90</v>
      </c>
      <c r="G139" s="8">
        <v>518</v>
      </c>
      <c r="H139" s="8">
        <v>0.3</v>
      </c>
      <c r="I139" s="301">
        <v>160.6</v>
      </c>
      <c r="J139" s="287">
        <v>18.96</v>
      </c>
      <c r="K139" s="287">
        <v>0.26</v>
      </c>
    </row>
    <row r="140" spans="1:11" x14ac:dyDescent="0.3">
      <c r="A140" s="299">
        <v>42339</v>
      </c>
      <c r="B140" s="298">
        <v>0.47146990740740741</v>
      </c>
      <c r="C140" s="287">
        <v>51.13</v>
      </c>
      <c r="D140" s="287">
        <v>3.93</v>
      </c>
      <c r="E140" s="287">
        <v>10.3</v>
      </c>
      <c r="F140" s="8">
        <v>90</v>
      </c>
      <c r="G140" s="8">
        <v>518</v>
      </c>
      <c r="H140" s="8">
        <v>0.3</v>
      </c>
      <c r="I140" s="301">
        <v>160.5</v>
      </c>
      <c r="J140" s="287">
        <v>18.95</v>
      </c>
      <c r="K140" s="287">
        <v>0.26</v>
      </c>
    </row>
    <row r="141" spans="1:11" x14ac:dyDescent="0.3">
      <c r="A141" s="299">
        <v>42339</v>
      </c>
      <c r="B141" s="298">
        <v>0.47148148148148145</v>
      </c>
      <c r="C141" s="287">
        <v>51.13</v>
      </c>
      <c r="D141" s="287">
        <v>3.93</v>
      </c>
      <c r="E141" s="287">
        <v>10.3</v>
      </c>
      <c r="F141" s="8">
        <v>90</v>
      </c>
      <c r="G141" s="8">
        <v>518</v>
      </c>
      <c r="H141" s="8">
        <v>0.3</v>
      </c>
      <c r="I141" s="301">
        <v>160.5</v>
      </c>
      <c r="J141" s="287">
        <v>18.95</v>
      </c>
      <c r="K141" s="287">
        <v>0.26</v>
      </c>
    </row>
    <row r="142" spans="1:11" x14ac:dyDescent="0.3">
      <c r="A142" s="299">
        <v>42339</v>
      </c>
      <c r="B142" s="298">
        <v>0.4714930555555556</v>
      </c>
      <c r="C142" s="287">
        <v>51.13</v>
      </c>
      <c r="D142" s="287">
        <v>3.93</v>
      </c>
      <c r="E142" s="287">
        <v>10.3</v>
      </c>
      <c r="F142" s="8">
        <v>90</v>
      </c>
      <c r="G142" s="8">
        <v>518</v>
      </c>
      <c r="H142" s="8">
        <v>0.3</v>
      </c>
      <c r="I142" s="301">
        <v>160.6</v>
      </c>
      <c r="J142" s="287">
        <v>18.97</v>
      </c>
      <c r="K142" s="287">
        <v>0.27</v>
      </c>
    </row>
    <row r="143" spans="1:11" x14ac:dyDescent="0.3">
      <c r="A143" s="299">
        <v>42339</v>
      </c>
      <c r="B143" s="298">
        <v>0.47150462962962963</v>
      </c>
      <c r="C143" s="287">
        <v>51.13</v>
      </c>
      <c r="D143" s="287">
        <v>3.93</v>
      </c>
      <c r="E143" s="287">
        <v>10.3</v>
      </c>
      <c r="F143" s="8">
        <v>90</v>
      </c>
      <c r="G143" s="8">
        <v>518</v>
      </c>
      <c r="H143" s="8">
        <v>0.3</v>
      </c>
      <c r="I143" s="301">
        <v>160.6</v>
      </c>
      <c r="J143" s="287">
        <v>18.97</v>
      </c>
      <c r="K143" s="287">
        <v>0.27</v>
      </c>
    </row>
    <row r="144" spans="1:11" x14ac:dyDescent="0.3">
      <c r="A144" s="299">
        <v>42339</v>
      </c>
      <c r="B144" s="298">
        <v>0.47151620370370373</v>
      </c>
      <c r="C144" s="287">
        <v>51.13</v>
      </c>
      <c r="D144" s="287">
        <v>3.93</v>
      </c>
      <c r="E144" s="287">
        <v>10.3</v>
      </c>
      <c r="F144" s="8">
        <v>90</v>
      </c>
      <c r="G144" s="8">
        <v>521</v>
      </c>
      <c r="H144" s="8">
        <v>0.3</v>
      </c>
      <c r="I144" s="301">
        <v>160.6</v>
      </c>
      <c r="J144" s="287">
        <v>18.96</v>
      </c>
      <c r="K144" s="287">
        <v>0.27</v>
      </c>
    </row>
    <row r="145" spans="1:11" x14ac:dyDescent="0.3">
      <c r="A145" s="299">
        <v>42339</v>
      </c>
      <c r="B145" s="298">
        <v>0.47179398148148149</v>
      </c>
      <c r="C145" s="287">
        <v>52.09</v>
      </c>
      <c r="D145" s="287">
        <v>3.97</v>
      </c>
      <c r="E145" s="287">
        <v>10.3</v>
      </c>
      <c r="F145" s="8">
        <v>90</v>
      </c>
      <c r="G145" s="8">
        <v>518</v>
      </c>
      <c r="H145" s="8">
        <v>0.3</v>
      </c>
      <c r="I145" s="301">
        <v>160.69999999999999</v>
      </c>
      <c r="J145" s="287">
        <v>18.95</v>
      </c>
      <c r="K145" s="287">
        <v>0.28999999999999998</v>
      </c>
    </row>
    <row r="146" spans="1:11" x14ac:dyDescent="0.3">
      <c r="A146" s="299">
        <v>42339</v>
      </c>
      <c r="B146" s="298">
        <v>0.47180555555555559</v>
      </c>
      <c r="C146" s="287">
        <v>52.09</v>
      </c>
      <c r="D146" s="287">
        <v>3.97</v>
      </c>
      <c r="E146" s="287">
        <v>10.3</v>
      </c>
      <c r="F146" s="8">
        <v>90</v>
      </c>
      <c r="G146" s="8">
        <v>518</v>
      </c>
      <c r="H146" s="8">
        <v>0.3</v>
      </c>
      <c r="I146" s="301">
        <v>160.69999999999999</v>
      </c>
      <c r="J146" s="287">
        <v>18.95</v>
      </c>
      <c r="K146" s="287">
        <v>0.28999999999999998</v>
      </c>
    </row>
    <row r="147" spans="1:11" x14ac:dyDescent="0.3">
      <c r="A147" s="299">
        <v>42339</v>
      </c>
      <c r="B147" s="298">
        <v>0.47181712962962963</v>
      </c>
      <c r="C147" s="287">
        <v>52.08</v>
      </c>
      <c r="D147" s="287">
        <v>3.96</v>
      </c>
      <c r="E147" s="287">
        <v>10.3</v>
      </c>
      <c r="F147" s="8">
        <v>90</v>
      </c>
      <c r="G147" s="8">
        <v>519</v>
      </c>
      <c r="H147" s="8">
        <v>0.3</v>
      </c>
      <c r="I147" s="301">
        <v>160.69999999999999</v>
      </c>
      <c r="J147" s="287">
        <v>18.96</v>
      </c>
      <c r="K147" s="287">
        <v>0.28999999999999998</v>
      </c>
    </row>
    <row r="148" spans="1:11" x14ac:dyDescent="0.3">
      <c r="A148" s="299">
        <v>42339</v>
      </c>
      <c r="B148" s="298">
        <v>0.47182870370370367</v>
      </c>
      <c r="C148" s="287">
        <v>52.08</v>
      </c>
      <c r="D148" s="287">
        <v>3.96</v>
      </c>
      <c r="E148" s="287">
        <v>10.3</v>
      </c>
      <c r="F148" s="8">
        <v>90</v>
      </c>
      <c r="G148" s="8">
        <v>519</v>
      </c>
      <c r="H148" s="8">
        <v>0.3</v>
      </c>
      <c r="I148" s="301">
        <v>160.69999999999999</v>
      </c>
      <c r="J148" s="287">
        <v>18.96</v>
      </c>
      <c r="K148" s="287">
        <v>0.28999999999999998</v>
      </c>
    </row>
    <row r="149" spans="1:11" x14ac:dyDescent="0.3">
      <c r="A149" s="299">
        <v>42339</v>
      </c>
      <c r="B149" s="298">
        <v>0.47184027777777776</v>
      </c>
      <c r="C149" s="287">
        <v>52.08</v>
      </c>
      <c r="D149" s="287">
        <v>3.96</v>
      </c>
      <c r="E149" s="287">
        <v>10.3</v>
      </c>
      <c r="F149" s="8">
        <v>91</v>
      </c>
      <c r="G149" s="8">
        <v>521</v>
      </c>
      <c r="H149" s="8">
        <v>0.3</v>
      </c>
      <c r="I149" s="301">
        <v>160.80000000000001</v>
      </c>
      <c r="J149" s="287">
        <v>18.97</v>
      </c>
      <c r="K149" s="287">
        <v>0.28999999999999998</v>
      </c>
    </row>
    <row r="150" spans="1:11" x14ac:dyDescent="0.3">
      <c r="A150" s="299">
        <v>42339</v>
      </c>
      <c r="B150" s="298">
        <v>0.4718518518518518</v>
      </c>
      <c r="C150" s="287">
        <v>52.09</v>
      </c>
      <c r="D150" s="287">
        <v>3.97</v>
      </c>
      <c r="E150" s="287">
        <v>10.3</v>
      </c>
      <c r="F150" s="8">
        <v>91</v>
      </c>
      <c r="G150" s="8">
        <v>519</v>
      </c>
      <c r="H150" s="8">
        <v>0.3</v>
      </c>
      <c r="I150" s="301">
        <v>160.80000000000001</v>
      </c>
      <c r="J150" s="287">
        <v>18.97</v>
      </c>
      <c r="K150" s="287">
        <v>0.3</v>
      </c>
    </row>
    <row r="151" spans="1:11" x14ac:dyDescent="0.3">
      <c r="A151" s="299">
        <v>42339</v>
      </c>
      <c r="B151" s="298">
        <v>0.47186342592592595</v>
      </c>
      <c r="C151" s="287">
        <v>52.09</v>
      </c>
      <c r="D151" s="287">
        <v>3.97</v>
      </c>
      <c r="E151" s="287">
        <v>10.3</v>
      </c>
      <c r="F151" s="8">
        <v>91</v>
      </c>
      <c r="G151" s="8">
        <v>519</v>
      </c>
      <c r="H151" s="8">
        <v>0.3</v>
      </c>
      <c r="I151" s="301">
        <v>160.80000000000001</v>
      </c>
      <c r="J151" s="287">
        <v>18.97</v>
      </c>
      <c r="K151" s="287">
        <v>0.3</v>
      </c>
    </row>
    <row r="152" spans="1:11" x14ac:dyDescent="0.3">
      <c r="A152" s="299">
        <v>42339</v>
      </c>
      <c r="B152" s="298">
        <v>0.47187499999999999</v>
      </c>
      <c r="C152" s="287">
        <v>52.08</v>
      </c>
      <c r="D152" s="287">
        <v>3.96</v>
      </c>
      <c r="E152" s="287">
        <v>10.3</v>
      </c>
      <c r="F152" s="8">
        <v>91</v>
      </c>
      <c r="G152" s="8">
        <v>518</v>
      </c>
      <c r="H152" s="8">
        <v>0.3</v>
      </c>
      <c r="I152" s="301">
        <v>161</v>
      </c>
      <c r="J152" s="287">
        <v>18.989999999999998</v>
      </c>
      <c r="K152" s="287">
        <v>0.28999999999999998</v>
      </c>
    </row>
    <row r="153" spans="1:11" x14ac:dyDescent="0.3">
      <c r="A153" s="299">
        <v>42339</v>
      </c>
      <c r="B153" s="298">
        <v>0.47188657407407408</v>
      </c>
      <c r="C153" s="287">
        <v>52.08</v>
      </c>
      <c r="D153" s="287">
        <v>3.96</v>
      </c>
      <c r="E153" s="287">
        <v>10.3</v>
      </c>
      <c r="F153" s="8">
        <v>91</v>
      </c>
      <c r="G153" s="8">
        <v>518</v>
      </c>
      <c r="H153" s="8">
        <v>0.3</v>
      </c>
      <c r="I153" s="301">
        <v>161</v>
      </c>
      <c r="J153" s="287">
        <v>18.989999999999998</v>
      </c>
      <c r="K153" s="287">
        <v>0.28999999999999998</v>
      </c>
    </row>
    <row r="154" spans="1:11" x14ac:dyDescent="0.3">
      <c r="A154" s="299">
        <v>42339</v>
      </c>
      <c r="B154" s="298">
        <v>0.47189814814814812</v>
      </c>
      <c r="C154" s="287">
        <v>52.09</v>
      </c>
      <c r="D154" s="287">
        <v>3.96</v>
      </c>
      <c r="E154" s="287">
        <v>10.3</v>
      </c>
      <c r="F154" s="8">
        <v>91</v>
      </c>
      <c r="G154" s="8">
        <v>518</v>
      </c>
      <c r="H154" s="8">
        <v>0.3</v>
      </c>
      <c r="I154" s="301">
        <v>160.9</v>
      </c>
      <c r="J154" s="287">
        <v>18.98</v>
      </c>
      <c r="K154" s="287">
        <v>0.28999999999999998</v>
      </c>
    </row>
    <row r="155" spans="1:11" x14ac:dyDescent="0.3">
      <c r="A155" s="299">
        <v>42339</v>
      </c>
      <c r="B155" s="298">
        <v>0.47207175925925932</v>
      </c>
      <c r="C155" s="287">
        <v>53.07</v>
      </c>
      <c r="D155" s="287">
        <v>3.97</v>
      </c>
      <c r="E155" s="287">
        <v>10.3</v>
      </c>
      <c r="F155" s="8">
        <v>91</v>
      </c>
      <c r="G155" s="8">
        <v>519</v>
      </c>
      <c r="H155" s="8">
        <v>0.3</v>
      </c>
      <c r="I155" s="301">
        <v>161.30000000000001</v>
      </c>
      <c r="J155" s="287">
        <v>19.02</v>
      </c>
      <c r="K155" s="287">
        <v>0.28999999999999998</v>
      </c>
    </row>
    <row r="156" spans="1:11" x14ac:dyDescent="0.3">
      <c r="A156" s="299">
        <v>42339</v>
      </c>
      <c r="B156" s="298">
        <v>0.47208333333333335</v>
      </c>
      <c r="C156" s="287">
        <v>53.06</v>
      </c>
      <c r="D156" s="287">
        <v>3.98</v>
      </c>
      <c r="E156" s="287">
        <v>10.3</v>
      </c>
      <c r="F156" s="8">
        <v>91</v>
      </c>
      <c r="G156" s="8">
        <v>521</v>
      </c>
      <c r="H156" s="8">
        <v>0.3</v>
      </c>
      <c r="I156" s="301">
        <v>161.4</v>
      </c>
      <c r="J156" s="287">
        <v>19.03</v>
      </c>
      <c r="K156" s="287">
        <v>0.3</v>
      </c>
    </row>
    <row r="157" spans="1:11" x14ac:dyDescent="0.3">
      <c r="A157" s="299">
        <v>42339</v>
      </c>
      <c r="B157" s="298">
        <v>0.47209490740740739</v>
      </c>
      <c r="C157" s="287">
        <v>53.06</v>
      </c>
      <c r="D157" s="287">
        <v>3.97</v>
      </c>
      <c r="E157" s="287">
        <v>10.3</v>
      </c>
      <c r="F157" s="8">
        <v>91</v>
      </c>
      <c r="G157" s="8">
        <v>519</v>
      </c>
      <c r="H157" s="8">
        <v>0.3</v>
      </c>
      <c r="I157" s="301">
        <v>161.30000000000001</v>
      </c>
      <c r="J157" s="287">
        <v>19.03</v>
      </c>
      <c r="K157" s="287">
        <v>0.3</v>
      </c>
    </row>
    <row r="158" spans="1:11" x14ac:dyDescent="0.3">
      <c r="A158" s="299">
        <v>42339</v>
      </c>
      <c r="B158" s="298">
        <v>0.47210648148148149</v>
      </c>
      <c r="C158" s="287">
        <v>53.06</v>
      </c>
      <c r="D158" s="287">
        <v>3.97</v>
      </c>
      <c r="E158" s="287">
        <v>10.3</v>
      </c>
      <c r="F158" s="8">
        <v>91</v>
      </c>
      <c r="G158" s="8">
        <v>519</v>
      </c>
      <c r="H158" s="8">
        <v>0.3</v>
      </c>
      <c r="I158" s="301">
        <v>161.30000000000001</v>
      </c>
      <c r="J158" s="287">
        <v>19.03</v>
      </c>
      <c r="K158" s="287">
        <v>0.3</v>
      </c>
    </row>
    <row r="159" spans="1:11" x14ac:dyDescent="0.3">
      <c r="A159" s="299">
        <v>42339</v>
      </c>
      <c r="B159" s="298">
        <v>0.47211805555555553</v>
      </c>
      <c r="C159" s="287">
        <v>53.06</v>
      </c>
      <c r="D159" s="287">
        <v>3.98</v>
      </c>
      <c r="E159" s="287">
        <v>10.3</v>
      </c>
      <c r="F159" s="8">
        <v>91</v>
      </c>
      <c r="G159" s="8">
        <v>519</v>
      </c>
      <c r="H159" s="8">
        <v>0.3</v>
      </c>
      <c r="I159" s="301">
        <v>161.30000000000001</v>
      </c>
      <c r="J159" s="287">
        <v>19.02</v>
      </c>
      <c r="K159" s="287">
        <v>0.31</v>
      </c>
    </row>
    <row r="160" spans="1:11" x14ac:dyDescent="0.3">
      <c r="A160" s="299">
        <v>42339</v>
      </c>
      <c r="B160" s="298">
        <v>0.47212962962962962</v>
      </c>
      <c r="C160" s="287">
        <v>53.06</v>
      </c>
      <c r="D160" s="287">
        <v>3.98</v>
      </c>
      <c r="E160" s="287">
        <v>10.3</v>
      </c>
      <c r="F160" s="8">
        <v>91</v>
      </c>
      <c r="G160" s="8">
        <v>519</v>
      </c>
      <c r="H160" s="8">
        <v>0.3</v>
      </c>
      <c r="I160" s="301">
        <v>161.30000000000001</v>
      </c>
      <c r="J160" s="287">
        <v>19.02</v>
      </c>
      <c r="K160" s="287">
        <v>0.31</v>
      </c>
    </row>
    <row r="161" spans="1:11" x14ac:dyDescent="0.3">
      <c r="A161" s="299">
        <v>42339</v>
      </c>
      <c r="B161" s="298">
        <v>0.47214120370370366</v>
      </c>
      <c r="C161" s="287">
        <v>53.06</v>
      </c>
      <c r="D161" s="287">
        <v>3.97</v>
      </c>
      <c r="E161" s="287">
        <v>10.3</v>
      </c>
      <c r="F161" s="8">
        <v>91</v>
      </c>
      <c r="G161" s="8">
        <v>519</v>
      </c>
      <c r="H161" s="8">
        <v>0.3</v>
      </c>
      <c r="I161" s="301">
        <v>161.4</v>
      </c>
      <c r="J161" s="287">
        <v>19.04</v>
      </c>
      <c r="K161" s="287">
        <v>0.31</v>
      </c>
    </row>
    <row r="162" spans="1:11" x14ac:dyDescent="0.3">
      <c r="A162" s="299">
        <v>42339</v>
      </c>
      <c r="B162" s="298">
        <v>0.47215277777777781</v>
      </c>
      <c r="C162" s="287">
        <v>53.06</v>
      </c>
      <c r="D162" s="287">
        <v>3.97</v>
      </c>
      <c r="E162" s="287">
        <v>10.3</v>
      </c>
      <c r="F162" s="8">
        <v>91</v>
      </c>
      <c r="G162" s="8">
        <v>519</v>
      </c>
      <c r="H162" s="8">
        <v>0.3</v>
      </c>
      <c r="I162" s="301">
        <v>161.4</v>
      </c>
      <c r="J162" s="287">
        <v>19.04</v>
      </c>
      <c r="K162" s="287">
        <v>0.31</v>
      </c>
    </row>
    <row r="163" spans="1:11" x14ac:dyDescent="0.3">
      <c r="A163" s="299">
        <v>42339</v>
      </c>
      <c r="B163" s="298">
        <v>0.47216435185185185</v>
      </c>
      <c r="C163" s="287">
        <v>53.06</v>
      </c>
      <c r="D163" s="287">
        <v>3.97</v>
      </c>
      <c r="E163" s="287">
        <v>10.3</v>
      </c>
      <c r="F163" s="8">
        <v>91</v>
      </c>
      <c r="G163" s="8">
        <v>521</v>
      </c>
      <c r="H163" s="8">
        <v>0.3</v>
      </c>
      <c r="I163" s="301">
        <v>161.30000000000001</v>
      </c>
      <c r="J163" s="287">
        <v>19.02</v>
      </c>
      <c r="K163" s="287">
        <v>0.31</v>
      </c>
    </row>
    <row r="164" spans="1:11" x14ac:dyDescent="0.3">
      <c r="A164" s="299">
        <v>42339</v>
      </c>
      <c r="B164" s="298">
        <v>0.47217592592592594</v>
      </c>
      <c r="C164" s="287">
        <v>53.07</v>
      </c>
      <c r="D164" s="287">
        <v>3.98</v>
      </c>
      <c r="E164" s="287">
        <v>10.3</v>
      </c>
      <c r="F164" s="8">
        <v>91</v>
      </c>
      <c r="G164" s="8">
        <v>518</v>
      </c>
      <c r="H164" s="8">
        <v>0.3</v>
      </c>
      <c r="I164" s="301">
        <v>161.1</v>
      </c>
      <c r="J164" s="287">
        <v>19</v>
      </c>
      <c r="K164" s="287">
        <v>0.31</v>
      </c>
    </row>
    <row r="165" spans="1:11" x14ac:dyDescent="0.3">
      <c r="A165" s="299">
        <v>42339</v>
      </c>
      <c r="B165" s="298">
        <v>0.47232638888888889</v>
      </c>
      <c r="C165" s="287">
        <v>54.07</v>
      </c>
      <c r="D165" s="287">
        <v>3.97</v>
      </c>
      <c r="E165" s="287">
        <v>10.3</v>
      </c>
      <c r="F165" s="8">
        <v>91</v>
      </c>
      <c r="G165" s="8">
        <v>521</v>
      </c>
      <c r="H165" s="8">
        <v>0.3</v>
      </c>
      <c r="I165" s="301">
        <v>161.19999999999999</v>
      </c>
      <c r="J165" s="287">
        <v>19</v>
      </c>
      <c r="K165" s="287">
        <v>0.31</v>
      </c>
    </row>
    <row r="166" spans="1:11" x14ac:dyDescent="0.3">
      <c r="A166" s="299">
        <v>42339</v>
      </c>
      <c r="B166" s="298">
        <v>0.47233796296296293</v>
      </c>
      <c r="C166" s="287">
        <v>54.09</v>
      </c>
      <c r="D166" s="287">
        <v>3.98</v>
      </c>
      <c r="E166" s="287">
        <v>10.3</v>
      </c>
      <c r="F166" s="8">
        <v>91</v>
      </c>
      <c r="G166" s="8">
        <v>519</v>
      </c>
      <c r="H166" s="8">
        <v>0.3</v>
      </c>
      <c r="I166" s="301">
        <v>160.9</v>
      </c>
      <c r="J166" s="287">
        <v>18.97</v>
      </c>
      <c r="K166" s="287">
        <v>0.31</v>
      </c>
    </row>
    <row r="167" spans="1:11" x14ac:dyDescent="0.3">
      <c r="A167" s="299">
        <v>42339</v>
      </c>
      <c r="B167" s="298">
        <v>0.47234953703703703</v>
      </c>
      <c r="C167" s="287">
        <v>54.09</v>
      </c>
      <c r="D167" s="287">
        <v>3.98</v>
      </c>
      <c r="E167" s="287">
        <v>10.3</v>
      </c>
      <c r="F167" s="8">
        <v>91</v>
      </c>
      <c r="G167" s="8">
        <v>519</v>
      </c>
      <c r="H167" s="8">
        <v>0.3</v>
      </c>
      <c r="I167" s="301">
        <v>160.9</v>
      </c>
      <c r="J167" s="287">
        <v>18.97</v>
      </c>
      <c r="K167" s="287">
        <v>0.31</v>
      </c>
    </row>
    <row r="168" spans="1:11" x14ac:dyDescent="0.3">
      <c r="A168" s="299">
        <v>42339</v>
      </c>
      <c r="B168" s="298">
        <v>0.47236111111111106</v>
      </c>
      <c r="C168" s="287">
        <v>54.07</v>
      </c>
      <c r="D168" s="287">
        <v>3.98</v>
      </c>
      <c r="E168" s="287">
        <v>10.3</v>
      </c>
      <c r="F168" s="8">
        <v>91</v>
      </c>
      <c r="G168" s="8">
        <v>519</v>
      </c>
      <c r="H168" s="8">
        <v>0.3</v>
      </c>
      <c r="I168" s="301">
        <v>161</v>
      </c>
      <c r="J168" s="287">
        <v>18.98</v>
      </c>
      <c r="K168" s="287">
        <v>0.31</v>
      </c>
    </row>
    <row r="169" spans="1:11" x14ac:dyDescent="0.3">
      <c r="A169" s="299">
        <v>42339</v>
      </c>
      <c r="B169" s="298">
        <v>0.47237268518518521</v>
      </c>
      <c r="C169" s="287">
        <v>54.07</v>
      </c>
      <c r="D169" s="287">
        <v>3.98</v>
      </c>
      <c r="E169" s="287">
        <v>10.3</v>
      </c>
      <c r="F169" s="8">
        <v>91</v>
      </c>
      <c r="G169" s="8">
        <v>519</v>
      </c>
      <c r="H169" s="8">
        <v>0.3</v>
      </c>
      <c r="I169" s="301">
        <v>161</v>
      </c>
      <c r="J169" s="287">
        <v>18.98</v>
      </c>
      <c r="K169" s="287">
        <v>0.31</v>
      </c>
    </row>
    <row r="170" spans="1:11" x14ac:dyDescent="0.3">
      <c r="A170" s="299">
        <v>42339</v>
      </c>
      <c r="B170" s="298">
        <v>0.47238425925925925</v>
      </c>
      <c r="C170" s="287">
        <v>54.08</v>
      </c>
      <c r="D170" s="287">
        <v>3.98</v>
      </c>
      <c r="E170" s="287">
        <v>10.3</v>
      </c>
      <c r="F170" s="8">
        <v>91</v>
      </c>
      <c r="G170" s="8">
        <v>519</v>
      </c>
      <c r="H170" s="8">
        <v>0.3</v>
      </c>
      <c r="I170" s="301">
        <v>161.1</v>
      </c>
      <c r="J170" s="287">
        <v>19</v>
      </c>
      <c r="K170" s="287">
        <v>0.32</v>
      </c>
    </row>
    <row r="171" spans="1:11" x14ac:dyDescent="0.3">
      <c r="A171" s="299">
        <v>42339</v>
      </c>
      <c r="B171" s="298">
        <v>0.47239583333333335</v>
      </c>
      <c r="C171" s="287">
        <v>54.08</v>
      </c>
      <c r="D171" s="287">
        <v>3.98</v>
      </c>
      <c r="E171" s="287">
        <v>10.3</v>
      </c>
      <c r="F171" s="8">
        <v>91</v>
      </c>
      <c r="G171" s="8">
        <v>519</v>
      </c>
      <c r="H171" s="8">
        <v>0.3</v>
      </c>
      <c r="I171" s="301">
        <v>161.1</v>
      </c>
      <c r="J171" s="287">
        <v>19</v>
      </c>
      <c r="K171" s="287">
        <v>0.32</v>
      </c>
    </row>
    <row r="172" spans="1:11" x14ac:dyDescent="0.3">
      <c r="A172" s="299">
        <v>42339</v>
      </c>
      <c r="B172" s="298">
        <v>0.47240740740740739</v>
      </c>
      <c r="C172" s="287">
        <v>54.07</v>
      </c>
      <c r="D172" s="287">
        <v>3.98</v>
      </c>
      <c r="E172" s="287">
        <v>10.3</v>
      </c>
      <c r="F172" s="8">
        <v>91</v>
      </c>
      <c r="G172" s="8">
        <v>521</v>
      </c>
      <c r="H172" s="8">
        <v>0.3</v>
      </c>
      <c r="I172" s="301">
        <v>161.19999999999999</v>
      </c>
      <c r="J172" s="287">
        <v>19.010000000000002</v>
      </c>
      <c r="K172" s="287">
        <v>0.32</v>
      </c>
    </row>
    <row r="173" spans="1:11" x14ac:dyDescent="0.3">
      <c r="A173" s="299">
        <v>42339</v>
      </c>
      <c r="B173" s="298">
        <v>0.47241898148148148</v>
      </c>
      <c r="C173" s="287">
        <v>54.07</v>
      </c>
      <c r="D173" s="287">
        <v>3.98</v>
      </c>
      <c r="E173" s="287">
        <v>10.3</v>
      </c>
      <c r="F173" s="8">
        <v>91</v>
      </c>
      <c r="G173" s="8">
        <v>519</v>
      </c>
      <c r="H173" s="8">
        <v>0.3</v>
      </c>
      <c r="I173" s="301">
        <v>161.30000000000001</v>
      </c>
      <c r="J173" s="287">
        <v>19.02</v>
      </c>
      <c r="K173" s="287">
        <v>0.31</v>
      </c>
    </row>
    <row r="174" spans="1:11" x14ac:dyDescent="0.3">
      <c r="A174" s="299">
        <v>42339</v>
      </c>
      <c r="B174" s="298">
        <v>0.47243055555555552</v>
      </c>
      <c r="C174" s="287">
        <v>54.07</v>
      </c>
      <c r="D174" s="287">
        <v>3.98</v>
      </c>
      <c r="E174" s="287">
        <v>10.3</v>
      </c>
      <c r="F174" s="8">
        <v>91</v>
      </c>
      <c r="G174" s="8">
        <v>519</v>
      </c>
      <c r="H174" s="8">
        <v>0.3</v>
      </c>
      <c r="I174" s="301">
        <v>161.30000000000001</v>
      </c>
      <c r="J174" s="287">
        <v>19.02</v>
      </c>
      <c r="K174" s="287">
        <v>0.31</v>
      </c>
    </row>
    <row r="175" spans="1:11" x14ac:dyDescent="0.3">
      <c r="A175" s="299">
        <v>42339</v>
      </c>
      <c r="B175" s="298">
        <v>0.47283564814814816</v>
      </c>
      <c r="C175" s="287">
        <v>55.11</v>
      </c>
      <c r="D175" s="287">
        <v>3.98</v>
      </c>
      <c r="E175" s="287">
        <v>10.29</v>
      </c>
      <c r="F175" s="8">
        <v>92</v>
      </c>
      <c r="G175" s="8">
        <v>519</v>
      </c>
      <c r="H175" s="8">
        <v>0.3</v>
      </c>
      <c r="I175" s="301">
        <v>161.4</v>
      </c>
      <c r="J175" s="287">
        <v>19.03</v>
      </c>
      <c r="K175" s="287">
        <v>0.28999999999999998</v>
      </c>
    </row>
    <row r="176" spans="1:11" x14ac:dyDescent="0.3">
      <c r="A176" s="299">
        <v>42339</v>
      </c>
      <c r="B176" s="298">
        <v>0.4728472222222222</v>
      </c>
      <c r="C176" s="287">
        <v>55.11</v>
      </c>
      <c r="D176" s="287">
        <v>3.98</v>
      </c>
      <c r="E176" s="287">
        <v>10.29</v>
      </c>
      <c r="F176" s="8">
        <v>92</v>
      </c>
      <c r="G176" s="8">
        <v>519</v>
      </c>
      <c r="H176" s="8">
        <v>0.3</v>
      </c>
      <c r="I176" s="301">
        <v>161.30000000000001</v>
      </c>
      <c r="J176" s="287">
        <v>19.02</v>
      </c>
      <c r="K176" s="287">
        <v>0.28999999999999998</v>
      </c>
    </row>
    <row r="177" spans="1:11" x14ac:dyDescent="0.3">
      <c r="A177" s="299">
        <v>42339</v>
      </c>
      <c r="B177" s="298">
        <v>0.47285879629629629</v>
      </c>
      <c r="C177" s="287">
        <v>55.11</v>
      </c>
      <c r="D177" s="287">
        <v>3.98</v>
      </c>
      <c r="E177" s="287">
        <v>10.29</v>
      </c>
      <c r="F177" s="8">
        <v>92</v>
      </c>
      <c r="G177" s="8">
        <v>519</v>
      </c>
      <c r="H177" s="8">
        <v>0.3</v>
      </c>
      <c r="I177" s="301">
        <v>161.30000000000001</v>
      </c>
      <c r="J177" s="287">
        <v>19.02</v>
      </c>
      <c r="K177" s="287">
        <v>0.28999999999999998</v>
      </c>
    </row>
    <row r="178" spans="1:11" x14ac:dyDescent="0.3">
      <c r="A178" s="299">
        <v>42339</v>
      </c>
      <c r="B178" s="298">
        <v>0.47287037037037033</v>
      </c>
      <c r="C178" s="287">
        <v>55.11</v>
      </c>
      <c r="D178" s="287">
        <v>3.97</v>
      </c>
      <c r="E178" s="287">
        <v>10.29</v>
      </c>
      <c r="F178" s="8">
        <v>92</v>
      </c>
      <c r="G178" s="8">
        <v>518</v>
      </c>
      <c r="H178" s="8">
        <v>0.3</v>
      </c>
      <c r="I178" s="301">
        <v>161.4</v>
      </c>
      <c r="J178" s="287">
        <v>19.03</v>
      </c>
      <c r="K178" s="287">
        <v>0.28999999999999998</v>
      </c>
    </row>
    <row r="179" spans="1:11" x14ac:dyDescent="0.3">
      <c r="A179" s="299">
        <v>42339</v>
      </c>
      <c r="B179" s="298">
        <v>0.47288194444444448</v>
      </c>
      <c r="C179" s="287">
        <v>55.11</v>
      </c>
      <c r="D179" s="287">
        <v>3.97</v>
      </c>
      <c r="E179" s="287">
        <v>10.29</v>
      </c>
      <c r="F179" s="8">
        <v>92</v>
      </c>
      <c r="G179" s="8">
        <v>518</v>
      </c>
      <c r="H179" s="8">
        <v>0.3</v>
      </c>
      <c r="I179" s="301">
        <v>161.4</v>
      </c>
      <c r="J179" s="287">
        <v>19.03</v>
      </c>
      <c r="K179" s="287">
        <v>0.28999999999999998</v>
      </c>
    </row>
    <row r="180" spans="1:11" x14ac:dyDescent="0.3">
      <c r="A180" s="299">
        <v>42339</v>
      </c>
      <c r="B180" s="298">
        <v>0.47289351851851852</v>
      </c>
      <c r="C180" s="287">
        <v>55.13</v>
      </c>
      <c r="D180" s="287">
        <v>3.97</v>
      </c>
      <c r="E180" s="287">
        <v>10.29</v>
      </c>
      <c r="F180" s="8">
        <v>92</v>
      </c>
      <c r="G180" s="8">
        <v>521</v>
      </c>
      <c r="H180" s="8">
        <v>0.3</v>
      </c>
      <c r="I180" s="301">
        <v>161.5</v>
      </c>
      <c r="J180" s="287">
        <v>19.04</v>
      </c>
      <c r="K180" s="287">
        <v>0.3</v>
      </c>
    </row>
    <row r="181" spans="1:11" x14ac:dyDescent="0.3">
      <c r="A181" s="299">
        <v>42339</v>
      </c>
      <c r="B181" s="298">
        <v>0.47290509259259261</v>
      </c>
      <c r="C181" s="287">
        <v>55.12</v>
      </c>
      <c r="D181" s="287">
        <v>3.98</v>
      </c>
      <c r="E181" s="287">
        <v>10.29</v>
      </c>
      <c r="F181" s="8">
        <v>92</v>
      </c>
      <c r="G181" s="8">
        <v>518</v>
      </c>
      <c r="H181" s="8">
        <v>0.3</v>
      </c>
      <c r="I181" s="301">
        <v>161.5</v>
      </c>
      <c r="J181" s="287">
        <v>19.04</v>
      </c>
      <c r="K181" s="287">
        <v>0.28999999999999998</v>
      </c>
    </row>
    <row r="182" spans="1:11" x14ac:dyDescent="0.3">
      <c r="A182" s="299">
        <v>42339</v>
      </c>
      <c r="B182" s="298">
        <v>0.47291666666666665</v>
      </c>
      <c r="C182" s="287">
        <v>55.12</v>
      </c>
      <c r="D182" s="287">
        <v>3.98</v>
      </c>
      <c r="E182" s="287">
        <v>10.29</v>
      </c>
      <c r="F182" s="8">
        <v>92</v>
      </c>
      <c r="G182" s="8">
        <v>518</v>
      </c>
      <c r="H182" s="8">
        <v>0.3</v>
      </c>
      <c r="I182" s="301">
        <v>161.5</v>
      </c>
      <c r="J182" s="287">
        <v>19.04</v>
      </c>
      <c r="K182" s="287">
        <v>0.28999999999999998</v>
      </c>
    </row>
    <row r="183" spans="1:11" x14ac:dyDescent="0.3">
      <c r="A183" s="299">
        <v>42339</v>
      </c>
      <c r="B183" s="298">
        <v>0.47292824074074075</v>
      </c>
      <c r="C183" s="287">
        <v>55.11</v>
      </c>
      <c r="D183" s="287">
        <v>3.97</v>
      </c>
      <c r="E183" s="287">
        <v>10.3</v>
      </c>
      <c r="F183" s="8">
        <v>92</v>
      </c>
      <c r="G183" s="8">
        <v>518</v>
      </c>
      <c r="H183" s="8">
        <v>0.3</v>
      </c>
      <c r="I183" s="301">
        <v>161.4</v>
      </c>
      <c r="J183" s="287">
        <v>19.03</v>
      </c>
      <c r="K183" s="287">
        <v>0.28999999999999998</v>
      </c>
    </row>
    <row r="184" spans="1:11" x14ac:dyDescent="0.3">
      <c r="A184" s="299">
        <v>42339</v>
      </c>
      <c r="B184" s="298">
        <v>0.47293981481481479</v>
      </c>
      <c r="C184" s="287">
        <v>55.11</v>
      </c>
      <c r="D184" s="287">
        <v>3.97</v>
      </c>
      <c r="E184" s="287">
        <v>10.3</v>
      </c>
      <c r="F184" s="8">
        <v>92</v>
      </c>
      <c r="G184" s="8">
        <v>518</v>
      </c>
      <c r="H184" s="8">
        <v>0.3</v>
      </c>
      <c r="I184" s="301">
        <v>161.4</v>
      </c>
      <c r="J184" s="287">
        <v>19.03</v>
      </c>
      <c r="K184" s="287">
        <v>0.28999999999999998</v>
      </c>
    </row>
    <row r="185" spans="1:11" x14ac:dyDescent="0.3">
      <c r="A185" s="299">
        <v>42339</v>
      </c>
      <c r="B185" s="298">
        <v>0.47319444444444447</v>
      </c>
      <c r="C185" s="287">
        <v>56.04</v>
      </c>
      <c r="D185" s="287">
        <v>3.97</v>
      </c>
      <c r="E185" s="287">
        <v>10.29</v>
      </c>
      <c r="F185" s="8">
        <v>93</v>
      </c>
      <c r="G185" s="8">
        <v>519</v>
      </c>
      <c r="H185" s="8">
        <v>0.3</v>
      </c>
      <c r="I185" s="301">
        <v>161.5</v>
      </c>
      <c r="J185" s="287">
        <v>19.05</v>
      </c>
      <c r="K185" s="287">
        <v>0.3</v>
      </c>
    </row>
    <row r="186" spans="1:11" x14ac:dyDescent="0.3">
      <c r="A186" s="299">
        <v>42339</v>
      </c>
      <c r="B186" s="298">
        <v>0.47320601851851851</v>
      </c>
      <c r="C186" s="287">
        <v>56.04</v>
      </c>
      <c r="D186" s="287">
        <v>3.97</v>
      </c>
      <c r="E186" s="287">
        <v>10.29</v>
      </c>
      <c r="F186" s="8">
        <v>93</v>
      </c>
      <c r="G186" s="8">
        <v>519</v>
      </c>
      <c r="H186" s="8">
        <v>0.3</v>
      </c>
      <c r="I186" s="301">
        <v>161.5</v>
      </c>
      <c r="J186" s="287">
        <v>19.05</v>
      </c>
      <c r="K186" s="287">
        <v>0.3</v>
      </c>
    </row>
    <row r="187" spans="1:11" x14ac:dyDescent="0.3">
      <c r="A187" s="299">
        <v>42339</v>
      </c>
      <c r="B187" s="298">
        <v>0.47321759259259261</v>
      </c>
      <c r="C187" s="287">
        <v>56.04</v>
      </c>
      <c r="D187" s="287">
        <v>3.97</v>
      </c>
      <c r="E187" s="287">
        <v>10.29</v>
      </c>
      <c r="F187" s="8">
        <v>93</v>
      </c>
      <c r="G187" s="8">
        <v>521</v>
      </c>
      <c r="H187" s="8">
        <v>0.3</v>
      </c>
      <c r="I187" s="301">
        <v>161.5</v>
      </c>
      <c r="J187" s="287">
        <v>19.05</v>
      </c>
      <c r="K187" s="287">
        <v>0.3</v>
      </c>
    </row>
    <row r="188" spans="1:11" x14ac:dyDescent="0.3">
      <c r="A188" s="299">
        <v>42339</v>
      </c>
      <c r="B188" s="298">
        <v>0.47322916666666665</v>
      </c>
      <c r="C188" s="287">
        <v>56.03</v>
      </c>
      <c r="D188" s="287">
        <v>3.98</v>
      </c>
      <c r="E188" s="287">
        <v>10.29</v>
      </c>
      <c r="F188" s="8">
        <v>93</v>
      </c>
      <c r="G188" s="8">
        <v>518</v>
      </c>
      <c r="H188" s="8">
        <v>0.3</v>
      </c>
      <c r="I188" s="301">
        <v>161.6</v>
      </c>
      <c r="J188" s="287">
        <v>19.05</v>
      </c>
      <c r="K188" s="287">
        <v>0.3</v>
      </c>
    </row>
    <row r="189" spans="1:11" x14ac:dyDescent="0.3">
      <c r="A189" s="299">
        <v>42339</v>
      </c>
      <c r="B189" s="298">
        <v>0.47324074074074068</v>
      </c>
      <c r="C189" s="287">
        <v>56.03</v>
      </c>
      <c r="D189" s="287">
        <v>3.98</v>
      </c>
      <c r="E189" s="287">
        <v>10.29</v>
      </c>
      <c r="F189" s="8">
        <v>93</v>
      </c>
      <c r="G189" s="8">
        <v>518</v>
      </c>
      <c r="H189" s="8">
        <v>0.3</v>
      </c>
      <c r="I189" s="301">
        <v>161.6</v>
      </c>
      <c r="J189" s="287">
        <v>19.05</v>
      </c>
      <c r="K189" s="287">
        <v>0.3</v>
      </c>
    </row>
    <row r="190" spans="1:11" x14ac:dyDescent="0.3">
      <c r="A190" s="299">
        <v>42339</v>
      </c>
      <c r="B190" s="298">
        <v>0.47325231481481483</v>
      </c>
      <c r="C190" s="287">
        <v>56.02</v>
      </c>
      <c r="D190" s="287">
        <v>3.97</v>
      </c>
      <c r="E190" s="287">
        <v>10.29</v>
      </c>
      <c r="F190" s="8">
        <v>93</v>
      </c>
      <c r="G190" s="8">
        <v>518</v>
      </c>
      <c r="H190" s="8">
        <v>0.3</v>
      </c>
      <c r="I190" s="301">
        <v>161.4</v>
      </c>
      <c r="J190" s="287">
        <v>19.03</v>
      </c>
      <c r="K190" s="287">
        <v>0.3</v>
      </c>
    </row>
    <row r="191" spans="1:11" x14ac:dyDescent="0.3">
      <c r="A191" s="299">
        <v>42339</v>
      </c>
      <c r="B191" s="298">
        <v>0.47326388888888887</v>
      </c>
      <c r="C191" s="287">
        <v>56.02</v>
      </c>
      <c r="D191" s="287">
        <v>3.97</v>
      </c>
      <c r="E191" s="287">
        <v>10.29</v>
      </c>
      <c r="F191" s="8">
        <v>93</v>
      </c>
      <c r="G191" s="8">
        <v>518</v>
      </c>
      <c r="H191" s="8">
        <v>0.3</v>
      </c>
      <c r="I191" s="301">
        <v>161.4</v>
      </c>
      <c r="J191" s="287">
        <v>19.03</v>
      </c>
      <c r="K191" s="287">
        <v>0.3</v>
      </c>
    </row>
    <row r="192" spans="1:11" x14ac:dyDescent="0.3">
      <c r="A192" s="299">
        <v>42339</v>
      </c>
      <c r="B192" s="298">
        <v>0.47327546296296297</v>
      </c>
      <c r="C192" s="287">
        <v>56.04</v>
      </c>
      <c r="D192" s="287">
        <v>3.97</v>
      </c>
      <c r="E192" s="287">
        <v>10.29</v>
      </c>
      <c r="F192" s="8">
        <v>93</v>
      </c>
      <c r="G192" s="8">
        <v>519</v>
      </c>
      <c r="H192" s="8">
        <v>0.3</v>
      </c>
      <c r="I192" s="301">
        <v>161.19999999999999</v>
      </c>
      <c r="J192" s="287">
        <v>19.02</v>
      </c>
      <c r="K192" s="287">
        <v>0.3</v>
      </c>
    </row>
    <row r="193" spans="1:11" x14ac:dyDescent="0.3">
      <c r="A193" s="299">
        <v>42339</v>
      </c>
      <c r="B193" s="298">
        <v>0.47328703703703701</v>
      </c>
      <c r="C193" s="287">
        <v>56.04</v>
      </c>
      <c r="D193" s="287">
        <v>3.97</v>
      </c>
      <c r="E193" s="287">
        <v>10.29</v>
      </c>
      <c r="F193" s="8">
        <v>93</v>
      </c>
      <c r="G193" s="8">
        <v>519</v>
      </c>
      <c r="H193" s="8">
        <v>0.3</v>
      </c>
      <c r="I193" s="301">
        <v>161.19999999999999</v>
      </c>
      <c r="J193" s="287">
        <v>19.02</v>
      </c>
      <c r="K193" s="287">
        <v>0.3</v>
      </c>
    </row>
    <row r="194" spans="1:11" x14ac:dyDescent="0.3">
      <c r="A194" s="299">
        <v>42339</v>
      </c>
      <c r="B194" s="298">
        <v>0.4732986111111111</v>
      </c>
      <c r="C194" s="287">
        <v>56.03</v>
      </c>
      <c r="D194" s="287">
        <v>3.97</v>
      </c>
      <c r="E194" s="287">
        <v>10.29</v>
      </c>
      <c r="F194" s="8">
        <v>93</v>
      </c>
      <c r="G194" s="8">
        <v>519</v>
      </c>
      <c r="H194" s="8">
        <v>0.3</v>
      </c>
      <c r="I194" s="301">
        <v>161.30000000000001</v>
      </c>
      <c r="J194" s="287">
        <v>19.02</v>
      </c>
      <c r="K194" s="287">
        <v>0.3</v>
      </c>
    </row>
    <row r="195" spans="1:11" x14ac:dyDescent="0.3">
      <c r="A195" s="299">
        <v>42339</v>
      </c>
      <c r="B195" s="298">
        <v>0.47348379629629633</v>
      </c>
      <c r="C195" s="287">
        <v>56.99</v>
      </c>
      <c r="D195" s="287">
        <v>3.97</v>
      </c>
      <c r="E195" s="287">
        <v>10.29</v>
      </c>
      <c r="F195" s="8">
        <v>93</v>
      </c>
      <c r="G195" s="8">
        <v>519</v>
      </c>
      <c r="H195" s="8">
        <v>0.3</v>
      </c>
      <c r="I195" s="301">
        <v>161.69999999999999</v>
      </c>
      <c r="J195" s="287">
        <v>19.07</v>
      </c>
      <c r="K195" s="287">
        <v>0.32</v>
      </c>
    </row>
    <row r="196" spans="1:11" x14ac:dyDescent="0.3">
      <c r="A196" s="299">
        <v>42339</v>
      </c>
      <c r="B196" s="298">
        <v>0.47349537037037037</v>
      </c>
      <c r="C196" s="287">
        <v>57</v>
      </c>
      <c r="D196" s="287">
        <v>3.97</v>
      </c>
      <c r="E196" s="287">
        <v>10.29</v>
      </c>
      <c r="F196" s="8">
        <v>93</v>
      </c>
      <c r="G196" s="8">
        <v>519</v>
      </c>
      <c r="H196" s="8">
        <v>0.3</v>
      </c>
      <c r="I196" s="301">
        <v>161.6</v>
      </c>
      <c r="J196" s="287">
        <v>19.059999999999999</v>
      </c>
      <c r="K196" s="287">
        <v>0.32</v>
      </c>
    </row>
    <row r="197" spans="1:11" x14ac:dyDescent="0.3">
      <c r="A197" s="299">
        <v>42339</v>
      </c>
      <c r="B197" s="298">
        <v>0.47350694444444441</v>
      </c>
      <c r="C197" s="287">
        <v>57</v>
      </c>
      <c r="D197" s="287">
        <v>3.97</v>
      </c>
      <c r="E197" s="287">
        <v>10.29</v>
      </c>
      <c r="F197" s="8">
        <v>93</v>
      </c>
      <c r="G197" s="8">
        <v>519</v>
      </c>
      <c r="H197" s="8">
        <v>0.3</v>
      </c>
      <c r="I197" s="301">
        <v>161.6</v>
      </c>
      <c r="J197" s="287">
        <v>19.059999999999999</v>
      </c>
      <c r="K197" s="287">
        <v>0.32</v>
      </c>
    </row>
    <row r="198" spans="1:11" x14ac:dyDescent="0.3">
      <c r="A198" s="299">
        <v>42339</v>
      </c>
      <c r="B198" s="298">
        <v>0.47351851851851851</v>
      </c>
      <c r="C198" s="287">
        <v>56.99</v>
      </c>
      <c r="D198" s="287">
        <v>3.97</v>
      </c>
      <c r="E198" s="287">
        <v>10.29</v>
      </c>
      <c r="F198" s="8">
        <v>93</v>
      </c>
      <c r="G198" s="8">
        <v>519</v>
      </c>
      <c r="H198" s="8">
        <v>0.3</v>
      </c>
      <c r="I198" s="301">
        <v>161.80000000000001</v>
      </c>
      <c r="J198" s="287">
        <v>19.079999999999998</v>
      </c>
      <c r="K198" s="287">
        <v>0.32</v>
      </c>
    </row>
    <row r="199" spans="1:11" x14ac:dyDescent="0.3">
      <c r="A199" s="299">
        <v>42339</v>
      </c>
      <c r="B199" s="298">
        <v>0.47353009259259254</v>
      </c>
      <c r="C199" s="287">
        <v>56.99</v>
      </c>
      <c r="D199" s="287">
        <v>3.97</v>
      </c>
      <c r="E199" s="287">
        <v>10.29</v>
      </c>
      <c r="F199" s="8">
        <v>93</v>
      </c>
      <c r="G199" s="8">
        <v>519</v>
      </c>
      <c r="H199" s="8">
        <v>0.3</v>
      </c>
      <c r="I199" s="301">
        <v>161.80000000000001</v>
      </c>
      <c r="J199" s="287">
        <v>19.079999999999998</v>
      </c>
      <c r="K199" s="287">
        <v>0.32</v>
      </c>
    </row>
    <row r="200" spans="1:11" x14ac:dyDescent="0.3">
      <c r="A200" s="299">
        <v>42339</v>
      </c>
      <c r="B200" s="298">
        <v>0.47354166666666669</v>
      </c>
      <c r="C200" s="287">
        <v>56.99</v>
      </c>
      <c r="D200" s="287">
        <v>3.97</v>
      </c>
      <c r="E200" s="287">
        <v>10.29</v>
      </c>
      <c r="F200" s="8">
        <v>93</v>
      </c>
      <c r="G200" s="8">
        <v>521</v>
      </c>
      <c r="H200" s="8">
        <v>0.3</v>
      </c>
      <c r="I200" s="301">
        <v>161.69999999999999</v>
      </c>
      <c r="J200" s="287">
        <v>19.07</v>
      </c>
      <c r="K200" s="287">
        <v>0.31</v>
      </c>
    </row>
    <row r="201" spans="1:11" x14ac:dyDescent="0.3">
      <c r="A201" s="299">
        <v>42339</v>
      </c>
      <c r="B201" s="298">
        <v>0.47355324074074073</v>
      </c>
      <c r="C201" s="287">
        <v>56.99</v>
      </c>
      <c r="D201" s="287">
        <v>3.97</v>
      </c>
      <c r="E201" s="287">
        <v>10.29</v>
      </c>
      <c r="F201" s="8">
        <v>93</v>
      </c>
      <c r="G201" s="8">
        <v>518</v>
      </c>
      <c r="H201" s="8">
        <v>0.3</v>
      </c>
      <c r="I201" s="301">
        <v>161.5</v>
      </c>
      <c r="J201" s="287">
        <v>19.05</v>
      </c>
      <c r="K201" s="287">
        <v>0.31</v>
      </c>
    </row>
    <row r="202" spans="1:11" x14ac:dyDescent="0.3">
      <c r="A202" s="299">
        <v>42339</v>
      </c>
      <c r="B202" s="298">
        <v>0.47356481481481483</v>
      </c>
      <c r="C202" s="287">
        <v>56.99</v>
      </c>
      <c r="D202" s="287">
        <v>3.97</v>
      </c>
      <c r="E202" s="287">
        <v>10.29</v>
      </c>
      <c r="F202" s="8">
        <v>93</v>
      </c>
      <c r="G202" s="8">
        <v>518</v>
      </c>
      <c r="H202" s="8">
        <v>0.3</v>
      </c>
      <c r="I202" s="301">
        <v>161.5</v>
      </c>
      <c r="J202" s="287">
        <v>19.05</v>
      </c>
      <c r="K202" s="287">
        <v>0.31</v>
      </c>
    </row>
    <row r="203" spans="1:11" x14ac:dyDescent="0.3">
      <c r="A203" s="299">
        <v>42339</v>
      </c>
      <c r="B203" s="298">
        <v>0.47357638888888887</v>
      </c>
      <c r="C203" s="287">
        <v>56.99</v>
      </c>
      <c r="D203" s="287">
        <v>3.97</v>
      </c>
      <c r="E203" s="287">
        <v>10.29</v>
      </c>
      <c r="F203" s="8">
        <v>93</v>
      </c>
      <c r="G203" s="8">
        <v>519</v>
      </c>
      <c r="H203" s="8">
        <v>0.3</v>
      </c>
      <c r="I203" s="301">
        <v>161.6</v>
      </c>
      <c r="J203" s="287">
        <v>19.059999999999999</v>
      </c>
      <c r="K203" s="287">
        <v>0.31</v>
      </c>
    </row>
    <row r="204" spans="1:11" x14ac:dyDescent="0.3">
      <c r="A204" s="299">
        <v>42339</v>
      </c>
      <c r="B204" s="298">
        <v>0.47358796296296296</v>
      </c>
      <c r="C204" s="287">
        <v>56.99</v>
      </c>
      <c r="D204" s="287">
        <v>3.97</v>
      </c>
      <c r="E204" s="287">
        <v>10.29</v>
      </c>
      <c r="F204" s="8">
        <v>93</v>
      </c>
      <c r="G204" s="8">
        <v>519</v>
      </c>
      <c r="H204" s="8">
        <v>0.3</v>
      </c>
      <c r="I204" s="301">
        <v>161.6</v>
      </c>
      <c r="J204" s="287">
        <v>19.059999999999999</v>
      </c>
      <c r="K204" s="287">
        <v>0.31</v>
      </c>
    </row>
    <row r="205" spans="1:11" x14ac:dyDescent="0.3">
      <c r="A205" s="299">
        <v>42339</v>
      </c>
      <c r="B205" s="298">
        <v>0.47384259259259259</v>
      </c>
      <c r="C205" s="287">
        <v>58.09</v>
      </c>
      <c r="D205" s="287">
        <v>3.97</v>
      </c>
      <c r="E205" s="287">
        <v>10.29</v>
      </c>
      <c r="F205" s="8">
        <v>94</v>
      </c>
      <c r="G205" s="8">
        <v>519</v>
      </c>
      <c r="H205" s="8">
        <v>0.3</v>
      </c>
      <c r="I205" s="301">
        <v>161.5</v>
      </c>
      <c r="J205" s="287">
        <v>19.05</v>
      </c>
      <c r="K205" s="287">
        <v>0.34</v>
      </c>
    </row>
    <row r="206" spans="1:11" x14ac:dyDescent="0.3">
      <c r="A206" s="299">
        <v>42339</v>
      </c>
      <c r="B206" s="298">
        <v>0.47385416666666669</v>
      </c>
      <c r="C206" s="287">
        <v>58.09</v>
      </c>
      <c r="D206" s="287">
        <v>3.97</v>
      </c>
      <c r="E206" s="287">
        <v>10.29</v>
      </c>
      <c r="F206" s="8">
        <v>94</v>
      </c>
      <c r="G206" s="8">
        <v>519</v>
      </c>
      <c r="H206" s="8">
        <v>0.3</v>
      </c>
      <c r="I206" s="301">
        <v>161.5</v>
      </c>
      <c r="J206" s="287">
        <v>19.05</v>
      </c>
      <c r="K206" s="287">
        <v>0.34</v>
      </c>
    </row>
    <row r="207" spans="1:11" x14ac:dyDescent="0.3">
      <c r="A207" s="299">
        <v>42339</v>
      </c>
      <c r="B207" s="298">
        <v>0.47386574074074073</v>
      </c>
      <c r="C207" s="287">
        <v>58.09</v>
      </c>
      <c r="D207" s="287">
        <v>3.97</v>
      </c>
      <c r="E207" s="287">
        <v>10.29</v>
      </c>
      <c r="F207" s="8">
        <v>94</v>
      </c>
      <c r="G207" s="8">
        <v>519</v>
      </c>
      <c r="H207" s="8">
        <v>0.3</v>
      </c>
      <c r="I207" s="301">
        <v>161.5</v>
      </c>
      <c r="J207" s="287">
        <v>19.05</v>
      </c>
      <c r="K207" s="287">
        <v>0.34</v>
      </c>
    </row>
    <row r="208" spans="1:11" x14ac:dyDescent="0.3">
      <c r="A208" s="299">
        <v>42339</v>
      </c>
      <c r="B208" s="298">
        <v>0.47387731481481482</v>
      </c>
      <c r="C208" s="287">
        <v>58.09</v>
      </c>
      <c r="D208" s="287">
        <v>3.97</v>
      </c>
      <c r="E208" s="287">
        <v>10.29</v>
      </c>
      <c r="F208" s="8">
        <v>94</v>
      </c>
      <c r="G208" s="8">
        <v>519</v>
      </c>
      <c r="H208" s="8">
        <v>0.3</v>
      </c>
      <c r="I208" s="301">
        <v>161.6</v>
      </c>
      <c r="J208" s="287">
        <v>19.059999999999999</v>
      </c>
      <c r="K208" s="287">
        <v>0.34</v>
      </c>
    </row>
    <row r="209" spans="1:11" x14ac:dyDescent="0.3">
      <c r="A209" s="299">
        <v>42339</v>
      </c>
      <c r="B209" s="298">
        <v>0.47388888888888886</v>
      </c>
      <c r="C209" s="287">
        <v>58.09</v>
      </c>
      <c r="D209" s="287">
        <v>3.97</v>
      </c>
      <c r="E209" s="287">
        <v>10.29</v>
      </c>
      <c r="F209" s="8">
        <v>94</v>
      </c>
      <c r="G209" s="8">
        <v>519</v>
      </c>
      <c r="H209" s="8">
        <v>0.3</v>
      </c>
      <c r="I209" s="301">
        <v>161.6</v>
      </c>
      <c r="J209" s="287">
        <v>19.059999999999999</v>
      </c>
      <c r="K209" s="287">
        <v>0.34</v>
      </c>
    </row>
    <row r="210" spans="1:11" x14ac:dyDescent="0.3">
      <c r="A210" s="299">
        <v>42339</v>
      </c>
      <c r="B210" s="298">
        <v>0.47390046296296301</v>
      </c>
      <c r="C210" s="287">
        <v>58.08</v>
      </c>
      <c r="D210" s="287">
        <v>3.97</v>
      </c>
      <c r="E210" s="287">
        <v>10.29</v>
      </c>
      <c r="F210" s="8">
        <v>94</v>
      </c>
      <c r="G210" s="8">
        <v>519</v>
      </c>
      <c r="H210" s="8">
        <v>0.3</v>
      </c>
      <c r="I210" s="301">
        <v>161.6</v>
      </c>
      <c r="J210" s="287">
        <v>19.05</v>
      </c>
      <c r="K210" s="287">
        <v>0.34</v>
      </c>
    </row>
    <row r="211" spans="1:11" x14ac:dyDescent="0.3">
      <c r="A211" s="299">
        <v>42339</v>
      </c>
      <c r="B211" s="298">
        <v>0.47391203703703705</v>
      </c>
      <c r="C211" s="287">
        <v>58.08</v>
      </c>
      <c r="D211" s="287">
        <v>3.97</v>
      </c>
      <c r="E211" s="287">
        <v>10.29</v>
      </c>
      <c r="F211" s="8">
        <v>94</v>
      </c>
      <c r="G211" s="8">
        <v>519</v>
      </c>
      <c r="H211" s="8">
        <v>0.3</v>
      </c>
      <c r="I211" s="301">
        <v>161.6</v>
      </c>
      <c r="J211" s="287">
        <v>19.05</v>
      </c>
      <c r="K211" s="287">
        <v>0.34</v>
      </c>
    </row>
    <row r="212" spans="1:11" x14ac:dyDescent="0.3">
      <c r="A212" s="299">
        <v>42339</v>
      </c>
      <c r="B212" s="298">
        <v>0.47392361111111114</v>
      </c>
      <c r="C212" s="287">
        <v>58.08</v>
      </c>
      <c r="D212" s="287">
        <v>3.97</v>
      </c>
      <c r="E212" s="287">
        <v>10.29</v>
      </c>
      <c r="F212" s="8">
        <v>94</v>
      </c>
      <c r="G212" s="8">
        <v>519</v>
      </c>
      <c r="H212" s="8">
        <v>0.3</v>
      </c>
      <c r="I212" s="301">
        <v>161.6</v>
      </c>
      <c r="J212" s="287">
        <v>19.059999999999999</v>
      </c>
      <c r="K212" s="287">
        <v>0.35</v>
      </c>
    </row>
    <row r="213" spans="1:11" x14ac:dyDescent="0.3">
      <c r="A213" s="299">
        <v>42339</v>
      </c>
      <c r="B213" s="298">
        <v>0.47393518518518518</v>
      </c>
      <c r="C213" s="287">
        <v>58.08</v>
      </c>
      <c r="D213" s="287">
        <v>3.97</v>
      </c>
      <c r="E213" s="287">
        <v>10.29</v>
      </c>
      <c r="F213" s="8">
        <v>94</v>
      </c>
      <c r="G213" s="8">
        <v>519</v>
      </c>
      <c r="H213" s="8">
        <v>0.3</v>
      </c>
      <c r="I213" s="301">
        <v>161.6</v>
      </c>
      <c r="J213" s="287">
        <v>19.059999999999999</v>
      </c>
      <c r="K213" s="287">
        <v>0.35</v>
      </c>
    </row>
    <row r="214" spans="1:11" x14ac:dyDescent="0.3">
      <c r="A214" s="299">
        <v>42339</v>
      </c>
      <c r="B214" s="298">
        <v>0.47394675925925928</v>
      </c>
      <c r="C214" s="287">
        <v>58.09</v>
      </c>
      <c r="D214" s="287">
        <v>3.97</v>
      </c>
      <c r="E214" s="287">
        <v>10.29</v>
      </c>
      <c r="F214" s="8">
        <v>94</v>
      </c>
      <c r="G214" s="8">
        <v>521</v>
      </c>
      <c r="H214" s="8">
        <v>0.3</v>
      </c>
      <c r="I214" s="301">
        <v>161.6</v>
      </c>
      <c r="J214" s="287">
        <v>19.059999999999999</v>
      </c>
      <c r="K214" s="287">
        <v>0.36</v>
      </c>
    </row>
    <row r="215" spans="1:11" x14ac:dyDescent="0.3">
      <c r="A215" s="299">
        <v>42339</v>
      </c>
      <c r="B215" s="298">
        <v>0.47410879629629626</v>
      </c>
      <c r="C215" s="287">
        <v>58.99</v>
      </c>
      <c r="D215" s="287">
        <v>3.97</v>
      </c>
      <c r="E215" s="287">
        <v>10.29</v>
      </c>
      <c r="F215" s="8">
        <v>94</v>
      </c>
      <c r="G215" s="8">
        <v>521</v>
      </c>
      <c r="H215" s="8">
        <v>0.3</v>
      </c>
      <c r="I215" s="301">
        <v>161.4</v>
      </c>
      <c r="J215" s="287">
        <v>19.03</v>
      </c>
      <c r="K215" s="287">
        <v>0.34</v>
      </c>
    </row>
    <row r="216" spans="1:11" x14ac:dyDescent="0.3">
      <c r="A216" s="299">
        <v>42339</v>
      </c>
      <c r="B216" s="298">
        <v>0.47412037037037041</v>
      </c>
      <c r="C216" s="287">
        <v>59</v>
      </c>
      <c r="D216" s="287">
        <v>3.97</v>
      </c>
      <c r="E216" s="287">
        <v>10.29</v>
      </c>
      <c r="F216" s="8">
        <v>94</v>
      </c>
      <c r="G216" s="8">
        <v>519</v>
      </c>
      <c r="H216" s="8">
        <v>0.3</v>
      </c>
      <c r="I216" s="301">
        <v>161.30000000000001</v>
      </c>
      <c r="J216" s="287">
        <v>19.02</v>
      </c>
      <c r="K216" s="287">
        <v>0.34</v>
      </c>
    </row>
    <row r="217" spans="1:11" x14ac:dyDescent="0.3">
      <c r="A217" s="299">
        <v>42339</v>
      </c>
      <c r="B217" s="298">
        <v>0.47413194444444445</v>
      </c>
      <c r="C217" s="287">
        <v>59</v>
      </c>
      <c r="D217" s="287">
        <v>3.97</v>
      </c>
      <c r="E217" s="287">
        <v>10.29</v>
      </c>
      <c r="F217" s="8">
        <v>94</v>
      </c>
      <c r="G217" s="8">
        <v>519</v>
      </c>
      <c r="H217" s="8">
        <v>0.3</v>
      </c>
      <c r="I217" s="301">
        <v>161.30000000000001</v>
      </c>
      <c r="J217" s="287">
        <v>19.02</v>
      </c>
      <c r="K217" s="287">
        <v>0.34</v>
      </c>
    </row>
    <row r="218" spans="1:11" x14ac:dyDescent="0.3">
      <c r="A218" s="299">
        <v>42339</v>
      </c>
      <c r="B218" s="298">
        <v>0.47414351851851855</v>
      </c>
      <c r="C218" s="287">
        <v>59.01</v>
      </c>
      <c r="D218" s="287">
        <v>3.97</v>
      </c>
      <c r="E218" s="287">
        <v>10.29</v>
      </c>
      <c r="F218" s="8">
        <v>94</v>
      </c>
      <c r="G218" s="8">
        <v>518</v>
      </c>
      <c r="H218" s="8">
        <v>0.3</v>
      </c>
      <c r="I218" s="301">
        <v>161.4</v>
      </c>
      <c r="J218" s="287">
        <v>19.04</v>
      </c>
      <c r="K218" s="287">
        <v>0.32</v>
      </c>
    </row>
    <row r="219" spans="1:11" x14ac:dyDescent="0.3">
      <c r="A219" s="299">
        <v>42339</v>
      </c>
      <c r="B219" s="298">
        <v>0.47415509259259259</v>
      </c>
      <c r="C219" s="287">
        <v>59.01</v>
      </c>
      <c r="D219" s="287">
        <v>3.97</v>
      </c>
      <c r="E219" s="287">
        <v>10.29</v>
      </c>
      <c r="F219" s="8">
        <v>94</v>
      </c>
      <c r="G219" s="8">
        <v>518</v>
      </c>
      <c r="H219" s="8">
        <v>0.3</v>
      </c>
      <c r="I219" s="301">
        <v>161.4</v>
      </c>
      <c r="J219" s="287">
        <v>19.04</v>
      </c>
      <c r="K219" s="287">
        <v>0.32</v>
      </c>
    </row>
    <row r="220" spans="1:11" x14ac:dyDescent="0.3">
      <c r="A220" s="299">
        <v>42339</v>
      </c>
      <c r="B220" s="298">
        <v>0.47416666666666668</v>
      </c>
      <c r="C220" s="287">
        <v>59.01</v>
      </c>
      <c r="D220" s="287">
        <v>3.97</v>
      </c>
      <c r="E220" s="287">
        <v>10.29</v>
      </c>
      <c r="F220" s="8">
        <v>94</v>
      </c>
      <c r="G220" s="8">
        <v>518</v>
      </c>
      <c r="H220" s="8">
        <v>0.3</v>
      </c>
      <c r="I220" s="301">
        <v>161.5</v>
      </c>
      <c r="J220" s="287">
        <v>19.04</v>
      </c>
      <c r="K220" s="287">
        <v>0.32</v>
      </c>
    </row>
    <row r="221" spans="1:11" x14ac:dyDescent="0.3">
      <c r="A221" s="299">
        <v>42339</v>
      </c>
      <c r="B221" s="298">
        <v>0.47417824074074072</v>
      </c>
      <c r="C221" s="287">
        <v>59.01</v>
      </c>
      <c r="D221" s="287">
        <v>3.97</v>
      </c>
      <c r="E221" s="287">
        <v>10.29</v>
      </c>
      <c r="F221" s="8">
        <v>94</v>
      </c>
      <c r="G221" s="8">
        <v>518</v>
      </c>
      <c r="H221" s="8">
        <v>0.3</v>
      </c>
      <c r="I221" s="301">
        <v>161.5</v>
      </c>
      <c r="J221" s="287">
        <v>19.04</v>
      </c>
      <c r="K221" s="287">
        <v>0.32</v>
      </c>
    </row>
    <row r="222" spans="1:11" x14ac:dyDescent="0.3">
      <c r="A222" s="299">
        <v>42339</v>
      </c>
      <c r="B222" s="298">
        <v>0.47418981481481487</v>
      </c>
      <c r="C222" s="287">
        <v>59</v>
      </c>
      <c r="D222" s="287">
        <v>3.97</v>
      </c>
      <c r="E222" s="287">
        <v>10.29</v>
      </c>
      <c r="F222" s="8">
        <v>94</v>
      </c>
      <c r="G222" s="8">
        <v>521</v>
      </c>
      <c r="H222" s="8">
        <v>0.3</v>
      </c>
      <c r="I222" s="301">
        <v>161.5</v>
      </c>
      <c r="J222" s="287">
        <v>19.04</v>
      </c>
      <c r="K222" s="287">
        <v>0.32</v>
      </c>
    </row>
    <row r="223" spans="1:11" x14ac:dyDescent="0.3">
      <c r="A223" s="299">
        <v>42339</v>
      </c>
      <c r="B223" s="298">
        <v>0.47420138888888891</v>
      </c>
      <c r="C223" s="287">
        <v>59.02</v>
      </c>
      <c r="D223" s="287">
        <v>3.97</v>
      </c>
      <c r="E223" s="287">
        <v>10.29</v>
      </c>
      <c r="F223" s="8">
        <v>94</v>
      </c>
      <c r="G223" s="8">
        <v>519</v>
      </c>
      <c r="H223" s="8">
        <v>0.3</v>
      </c>
      <c r="I223" s="301">
        <v>161.5</v>
      </c>
      <c r="J223" s="287">
        <v>19.04</v>
      </c>
      <c r="K223" s="287">
        <v>0.32</v>
      </c>
    </row>
    <row r="224" spans="1:11" x14ac:dyDescent="0.3">
      <c r="A224" s="299">
        <v>42339</v>
      </c>
      <c r="B224" s="298">
        <v>0.47421296296296295</v>
      </c>
      <c r="C224" s="287">
        <v>59.02</v>
      </c>
      <c r="D224" s="287">
        <v>3.97</v>
      </c>
      <c r="E224" s="287">
        <v>10.29</v>
      </c>
      <c r="F224" s="8">
        <v>94</v>
      </c>
      <c r="G224" s="8">
        <v>519</v>
      </c>
      <c r="H224" s="8">
        <v>0.3</v>
      </c>
      <c r="I224" s="301">
        <v>161.5</v>
      </c>
      <c r="J224" s="287">
        <v>19.04</v>
      </c>
      <c r="K224" s="287">
        <v>0.32</v>
      </c>
    </row>
    <row r="225" spans="1:11" x14ac:dyDescent="0.3">
      <c r="A225" s="299">
        <v>42339</v>
      </c>
      <c r="B225" s="298">
        <v>0.47444444444444445</v>
      </c>
      <c r="C225" s="287">
        <v>60.04</v>
      </c>
      <c r="D225" s="287">
        <v>3.97</v>
      </c>
      <c r="E225" s="287">
        <v>10.29</v>
      </c>
      <c r="F225" s="8">
        <v>95</v>
      </c>
      <c r="G225" s="8">
        <v>518</v>
      </c>
      <c r="H225" s="8">
        <v>0.3</v>
      </c>
      <c r="I225" s="301">
        <v>161.69999999999999</v>
      </c>
      <c r="J225" s="287">
        <v>19.07</v>
      </c>
      <c r="K225" s="287">
        <v>0.33</v>
      </c>
    </row>
    <row r="226" spans="1:11" x14ac:dyDescent="0.3">
      <c r="A226" s="299">
        <v>42339</v>
      </c>
      <c r="B226" s="298">
        <v>0.47445601851851849</v>
      </c>
      <c r="C226" s="287">
        <v>60.04</v>
      </c>
      <c r="D226" s="287">
        <v>3.97</v>
      </c>
      <c r="E226" s="287">
        <v>10.29</v>
      </c>
      <c r="F226" s="8">
        <v>95</v>
      </c>
      <c r="G226" s="8">
        <v>518</v>
      </c>
      <c r="H226" s="8">
        <v>0.3</v>
      </c>
      <c r="I226" s="301">
        <v>161.69999999999999</v>
      </c>
      <c r="J226" s="287">
        <v>19.07</v>
      </c>
      <c r="K226" s="287">
        <v>0.34</v>
      </c>
    </row>
    <row r="227" spans="1:11" x14ac:dyDescent="0.3">
      <c r="A227" s="299">
        <v>42339</v>
      </c>
      <c r="B227" s="298">
        <v>0.47446759259259258</v>
      </c>
      <c r="C227" s="287">
        <v>60.04</v>
      </c>
      <c r="D227" s="287">
        <v>3.97</v>
      </c>
      <c r="E227" s="287">
        <v>10.29</v>
      </c>
      <c r="F227" s="8">
        <v>95</v>
      </c>
      <c r="G227" s="8">
        <v>519</v>
      </c>
      <c r="H227" s="8">
        <v>0.3</v>
      </c>
      <c r="I227" s="301">
        <v>161.6</v>
      </c>
      <c r="J227" s="287">
        <v>19.05</v>
      </c>
      <c r="K227" s="287">
        <v>0.34</v>
      </c>
    </row>
    <row r="228" spans="1:11" x14ac:dyDescent="0.3">
      <c r="A228" s="299">
        <v>42339</v>
      </c>
      <c r="B228" s="298">
        <v>0.47447916666666662</v>
      </c>
      <c r="C228" s="287">
        <v>60.04</v>
      </c>
      <c r="D228" s="287">
        <v>3.97</v>
      </c>
      <c r="E228" s="287">
        <v>10.29</v>
      </c>
      <c r="F228" s="8">
        <v>95</v>
      </c>
      <c r="G228" s="8">
        <v>519</v>
      </c>
      <c r="H228" s="8">
        <v>0.3</v>
      </c>
      <c r="I228" s="301">
        <v>161.6</v>
      </c>
      <c r="J228" s="287">
        <v>19.05</v>
      </c>
      <c r="K228" s="287">
        <v>0.34</v>
      </c>
    </row>
    <row r="229" spans="1:11" x14ac:dyDescent="0.3">
      <c r="A229" s="299">
        <v>42339</v>
      </c>
      <c r="B229" s="298">
        <v>0.47449074074074077</v>
      </c>
      <c r="C229" s="287">
        <v>60.05</v>
      </c>
      <c r="D229" s="287">
        <v>3.97</v>
      </c>
      <c r="E229" s="287">
        <v>10.29</v>
      </c>
      <c r="F229" s="8">
        <v>95</v>
      </c>
      <c r="G229" s="8">
        <v>519</v>
      </c>
      <c r="H229" s="8">
        <v>0.3</v>
      </c>
      <c r="I229" s="301">
        <v>161.5</v>
      </c>
      <c r="J229" s="287">
        <v>19.04</v>
      </c>
      <c r="K229" s="287">
        <v>0.34</v>
      </c>
    </row>
    <row r="230" spans="1:11" x14ac:dyDescent="0.3">
      <c r="A230" s="299">
        <v>42339</v>
      </c>
      <c r="B230" s="298">
        <v>0.47450231481481481</v>
      </c>
      <c r="C230" s="287">
        <v>60.05</v>
      </c>
      <c r="D230" s="287">
        <v>3.97</v>
      </c>
      <c r="E230" s="287">
        <v>10.29</v>
      </c>
      <c r="F230" s="8">
        <v>95</v>
      </c>
      <c r="G230" s="8">
        <v>519</v>
      </c>
      <c r="H230" s="8">
        <v>0.3</v>
      </c>
      <c r="I230" s="301">
        <v>161.5</v>
      </c>
      <c r="J230" s="287">
        <v>19.04</v>
      </c>
      <c r="K230" s="287">
        <v>0.34</v>
      </c>
    </row>
    <row r="231" spans="1:11" x14ac:dyDescent="0.3">
      <c r="A231" s="299">
        <v>42339</v>
      </c>
      <c r="B231" s="298">
        <v>0.4745138888888889</v>
      </c>
      <c r="C231" s="287">
        <v>60.04</v>
      </c>
      <c r="D231" s="287">
        <v>3.97</v>
      </c>
      <c r="E231" s="287">
        <v>10.29</v>
      </c>
      <c r="F231" s="8">
        <v>95</v>
      </c>
      <c r="G231" s="8">
        <v>521</v>
      </c>
      <c r="H231" s="8">
        <v>0.3</v>
      </c>
      <c r="I231" s="301">
        <v>161.69999999999999</v>
      </c>
      <c r="J231" s="287">
        <v>19.07</v>
      </c>
      <c r="K231" s="287">
        <v>0.35</v>
      </c>
    </row>
    <row r="232" spans="1:11" x14ac:dyDescent="0.3">
      <c r="A232" s="299">
        <v>42339</v>
      </c>
      <c r="B232" s="298">
        <v>0.47452546296296294</v>
      </c>
      <c r="C232" s="287">
        <v>60.05</v>
      </c>
      <c r="D232" s="287">
        <v>3.97</v>
      </c>
      <c r="E232" s="287">
        <v>10.29</v>
      </c>
      <c r="F232" s="8">
        <v>95</v>
      </c>
      <c r="G232" s="8">
        <v>519</v>
      </c>
      <c r="H232" s="8">
        <v>0.3</v>
      </c>
      <c r="I232" s="301">
        <v>161.5</v>
      </c>
      <c r="J232" s="287">
        <v>19.05</v>
      </c>
      <c r="K232" s="287">
        <v>0.35</v>
      </c>
    </row>
    <row r="233" spans="1:11" x14ac:dyDescent="0.3">
      <c r="A233" s="299">
        <v>42339</v>
      </c>
      <c r="B233" s="298">
        <v>0.47453703703703703</v>
      </c>
      <c r="C233" s="287">
        <v>60.05</v>
      </c>
      <c r="D233" s="287">
        <v>3.97</v>
      </c>
      <c r="E233" s="287">
        <v>10.29</v>
      </c>
      <c r="F233" s="8">
        <v>95</v>
      </c>
      <c r="G233" s="8">
        <v>519</v>
      </c>
      <c r="H233" s="8">
        <v>0.3</v>
      </c>
      <c r="I233" s="301">
        <v>161.5</v>
      </c>
      <c r="J233" s="287">
        <v>19.05</v>
      </c>
      <c r="K233" s="287">
        <v>0.35</v>
      </c>
    </row>
    <row r="234" spans="1:11" x14ac:dyDescent="0.3">
      <c r="A234" s="299">
        <v>42339</v>
      </c>
      <c r="B234" s="298">
        <v>0.47454861111111107</v>
      </c>
      <c r="C234" s="287">
        <v>60.06</v>
      </c>
      <c r="D234" s="287">
        <v>3.98</v>
      </c>
      <c r="E234" s="287">
        <v>10.29</v>
      </c>
      <c r="F234" s="8">
        <v>95</v>
      </c>
      <c r="G234" s="8">
        <v>519</v>
      </c>
      <c r="H234" s="8">
        <v>0.3</v>
      </c>
      <c r="I234" s="301">
        <v>161.5</v>
      </c>
      <c r="J234" s="287">
        <v>19.04</v>
      </c>
      <c r="K234" s="287">
        <v>0.35</v>
      </c>
    </row>
    <row r="235" spans="1:11" x14ac:dyDescent="0.3">
      <c r="A235" s="299">
        <v>42339</v>
      </c>
      <c r="B235" s="298">
        <v>0.47475694444444444</v>
      </c>
      <c r="C235" s="287">
        <v>61</v>
      </c>
      <c r="D235" s="287">
        <v>3.97</v>
      </c>
      <c r="E235" s="287">
        <v>10.29</v>
      </c>
      <c r="F235" s="8">
        <v>95</v>
      </c>
      <c r="G235" s="8">
        <v>519</v>
      </c>
      <c r="H235" s="8">
        <v>0.3</v>
      </c>
      <c r="I235" s="301">
        <v>161.69999999999999</v>
      </c>
      <c r="J235" s="287">
        <v>19.059999999999999</v>
      </c>
      <c r="K235" s="287">
        <v>0.36</v>
      </c>
    </row>
    <row r="236" spans="1:11" x14ac:dyDescent="0.3">
      <c r="A236" s="299">
        <v>42339</v>
      </c>
      <c r="B236" s="298">
        <v>0.47476851851851848</v>
      </c>
      <c r="C236" s="287">
        <v>61</v>
      </c>
      <c r="D236" s="287">
        <v>3.97</v>
      </c>
      <c r="E236" s="287">
        <v>10.29</v>
      </c>
      <c r="F236" s="8">
        <v>95</v>
      </c>
      <c r="G236" s="8">
        <v>518</v>
      </c>
      <c r="H236" s="8">
        <v>0.3</v>
      </c>
      <c r="I236" s="301">
        <v>161.6</v>
      </c>
      <c r="J236" s="287">
        <v>19.059999999999999</v>
      </c>
      <c r="K236" s="287">
        <v>0.36</v>
      </c>
    </row>
    <row r="237" spans="1:11" x14ac:dyDescent="0.3">
      <c r="A237" s="299">
        <v>42339</v>
      </c>
      <c r="B237" s="298">
        <v>0.47478009259259263</v>
      </c>
      <c r="C237" s="287">
        <v>61</v>
      </c>
      <c r="D237" s="287">
        <v>3.97</v>
      </c>
      <c r="E237" s="287">
        <v>10.29</v>
      </c>
      <c r="F237" s="8">
        <v>95</v>
      </c>
      <c r="G237" s="8">
        <v>518</v>
      </c>
      <c r="H237" s="8">
        <v>0.3</v>
      </c>
      <c r="I237" s="301">
        <v>161.6</v>
      </c>
      <c r="J237" s="287">
        <v>19.059999999999999</v>
      </c>
      <c r="K237" s="287">
        <v>0.36</v>
      </c>
    </row>
    <row r="238" spans="1:11" x14ac:dyDescent="0.3">
      <c r="A238" s="299">
        <v>42339</v>
      </c>
      <c r="B238" s="298">
        <v>0.47479166666666667</v>
      </c>
      <c r="C238" s="287">
        <v>61.01</v>
      </c>
      <c r="D238" s="287">
        <v>3.97</v>
      </c>
      <c r="E238" s="287">
        <v>10.29</v>
      </c>
      <c r="F238" s="8">
        <v>95</v>
      </c>
      <c r="G238" s="8">
        <v>519</v>
      </c>
      <c r="H238" s="8">
        <v>0.3</v>
      </c>
      <c r="I238" s="301">
        <v>161.5</v>
      </c>
      <c r="J238" s="287">
        <v>19.04</v>
      </c>
      <c r="K238" s="287">
        <v>0.36</v>
      </c>
    </row>
    <row r="239" spans="1:11" x14ac:dyDescent="0.3">
      <c r="A239" s="299">
        <v>42339</v>
      </c>
      <c r="B239" s="298">
        <v>0.47480324074074076</v>
      </c>
      <c r="C239" s="287">
        <v>61.01</v>
      </c>
      <c r="D239" s="287">
        <v>3.97</v>
      </c>
      <c r="E239" s="287">
        <v>10.29</v>
      </c>
      <c r="F239" s="8">
        <v>95</v>
      </c>
      <c r="G239" s="8">
        <v>519</v>
      </c>
      <c r="H239" s="8">
        <v>0.3</v>
      </c>
      <c r="I239" s="301">
        <v>161.5</v>
      </c>
      <c r="J239" s="287">
        <v>19.04</v>
      </c>
      <c r="K239" s="287">
        <v>0.36</v>
      </c>
    </row>
    <row r="240" spans="1:11" x14ac:dyDescent="0.3">
      <c r="A240" s="299">
        <v>42339</v>
      </c>
      <c r="B240" s="298">
        <v>0.4748148148148148</v>
      </c>
      <c r="C240" s="287">
        <v>61</v>
      </c>
      <c r="D240" s="287">
        <v>3.97</v>
      </c>
      <c r="E240" s="287">
        <v>10.29</v>
      </c>
      <c r="F240" s="8">
        <v>95</v>
      </c>
      <c r="G240" s="8">
        <v>519</v>
      </c>
      <c r="H240" s="8">
        <v>0.3</v>
      </c>
      <c r="I240" s="301">
        <v>161.4</v>
      </c>
      <c r="J240" s="287">
        <v>19.03</v>
      </c>
      <c r="K240" s="287">
        <v>0.37</v>
      </c>
    </row>
    <row r="241" spans="1:11" x14ac:dyDescent="0.3">
      <c r="A241" s="299">
        <v>42339</v>
      </c>
      <c r="B241" s="298">
        <v>0.4748263888888889</v>
      </c>
      <c r="C241" s="287">
        <v>61</v>
      </c>
      <c r="D241" s="287">
        <v>3.97</v>
      </c>
      <c r="E241" s="287">
        <v>10.29</v>
      </c>
      <c r="F241" s="8">
        <v>95</v>
      </c>
      <c r="G241" s="8">
        <v>519</v>
      </c>
      <c r="H241" s="8">
        <v>0.3</v>
      </c>
      <c r="I241" s="301">
        <v>161.4</v>
      </c>
      <c r="J241" s="287">
        <v>19.03</v>
      </c>
      <c r="K241" s="287">
        <v>0.37</v>
      </c>
    </row>
    <row r="242" spans="1:11" x14ac:dyDescent="0.3">
      <c r="A242" s="299">
        <v>42339</v>
      </c>
      <c r="B242" s="298">
        <v>0.47483796296296293</v>
      </c>
      <c r="C242" s="287">
        <v>61</v>
      </c>
      <c r="D242" s="287">
        <v>3.97</v>
      </c>
      <c r="E242" s="287">
        <v>10.29</v>
      </c>
      <c r="F242" s="8">
        <v>95</v>
      </c>
      <c r="G242" s="8">
        <v>521</v>
      </c>
      <c r="H242" s="8">
        <v>0.3</v>
      </c>
      <c r="I242" s="301">
        <v>161.4</v>
      </c>
      <c r="J242" s="287">
        <v>19.03</v>
      </c>
      <c r="K242" s="287">
        <v>0.37</v>
      </c>
    </row>
    <row r="243" spans="1:11" x14ac:dyDescent="0.3">
      <c r="A243" s="299">
        <v>42339</v>
      </c>
      <c r="B243" s="298">
        <v>0.47484953703703708</v>
      </c>
      <c r="C243" s="287">
        <v>61.01</v>
      </c>
      <c r="D243" s="287">
        <v>3.98</v>
      </c>
      <c r="E243" s="287">
        <v>10.29</v>
      </c>
      <c r="F243" s="8">
        <v>95</v>
      </c>
      <c r="G243" s="8">
        <v>519</v>
      </c>
      <c r="H243" s="8">
        <v>0.3</v>
      </c>
      <c r="I243" s="301">
        <v>161.30000000000001</v>
      </c>
      <c r="J243" s="287">
        <v>19.010000000000002</v>
      </c>
      <c r="K243" s="287">
        <v>0.37</v>
      </c>
    </row>
    <row r="244" spans="1:11" x14ac:dyDescent="0.3">
      <c r="A244" s="299">
        <v>42339</v>
      </c>
      <c r="B244" s="298">
        <v>0.47486111111111112</v>
      </c>
      <c r="C244" s="287">
        <v>61.01</v>
      </c>
      <c r="D244" s="287">
        <v>3.98</v>
      </c>
      <c r="E244" s="287">
        <v>10.29</v>
      </c>
      <c r="F244" s="8">
        <v>95</v>
      </c>
      <c r="G244" s="8">
        <v>519</v>
      </c>
      <c r="H244" s="8">
        <v>0.3</v>
      </c>
      <c r="I244" s="301">
        <v>161.30000000000001</v>
      </c>
      <c r="J244" s="287">
        <v>19.010000000000002</v>
      </c>
      <c r="K244" s="287">
        <v>0.37</v>
      </c>
    </row>
    <row r="245" spans="1:11" x14ac:dyDescent="0.3">
      <c r="A245" s="299">
        <v>42339</v>
      </c>
      <c r="B245" s="298">
        <v>0.47523148148148148</v>
      </c>
      <c r="C245" s="287">
        <v>62.02</v>
      </c>
      <c r="D245" s="287">
        <v>3.97</v>
      </c>
      <c r="E245" s="287">
        <v>10.28</v>
      </c>
      <c r="F245" s="8">
        <v>96</v>
      </c>
      <c r="G245" s="8">
        <v>519</v>
      </c>
      <c r="H245" s="8">
        <v>0.3</v>
      </c>
      <c r="I245" s="301">
        <v>161.5</v>
      </c>
      <c r="J245" s="287">
        <v>19.04</v>
      </c>
      <c r="K245" s="287">
        <v>0.37</v>
      </c>
    </row>
    <row r="246" spans="1:11" x14ac:dyDescent="0.3">
      <c r="A246" s="299">
        <v>42339</v>
      </c>
      <c r="B246" s="298">
        <v>0.47524305555555557</v>
      </c>
      <c r="C246" s="287">
        <v>62.02</v>
      </c>
      <c r="D246" s="287">
        <v>3.97</v>
      </c>
      <c r="E246" s="287">
        <v>10.28</v>
      </c>
      <c r="F246" s="8">
        <v>96</v>
      </c>
      <c r="G246" s="8">
        <v>521</v>
      </c>
      <c r="H246" s="8">
        <v>0.3</v>
      </c>
      <c r="I246" s="301">
        <v>161.5</v>
      </c>
      <c r="J246" s="287">
        <v>19.05</v>
      </c>
      <c r="K246" s="287">
        <v>0.37</v>
      </c>
    </row>
    <row r="247" spans="1:11" x14ac:dyDescent="0.3">
      <c r="A247" s="299">
        <v>42339</v>
      </c>
      <c r="B247" s="298">
        <v>0.47525462962962961</v>
      </c>
      <c r="C247" s="287">
        <v>62.01</v>
      </c>
      <c r="D247" s="287">
        <v>3.97</v>
      </c>
      <c r="E247" s="287">
        <v>10.29</v>
      </c>
      <c r="F247" s="8">
        <v>96</v>
      </c>
      <c r="G247" s="8">
        <v>519</v>
      </c>
      <c r="H247" s="8">
        <v>0.3</v>
      </c>
      <c r="I247" s="301">
        <v>161.6</v>
      </c>
      <c r="J247" s="287">
        <v>19.059999999999999</v>
      </c>
      <c r="K247" s="287">
        <v>0.36</v>
      </c>
    </row>
    <row r="248" spans="1:11" x14ac:dyDescent="0.3">
      <c r="A248" s="299">
        <v>42339</v>
      </c>
      <c r="B248" s="298">
        <v>0.4752662037037037</v>
      </c>
      <c r="C248" s="287">
        <v>62.01</v>
      </c>
      <c r="D248" s="287">
        <v>3.97</v>
      </c>
      <c r="E248" s="287">
        <v>10.29</v>
      </c>
      <c r="F248" s="8">
        <v>96</v>
      </c>
      <c r="G248" s="8">
        <v>519</v>
      </c>
      <c r="H248" s="8">
        <v>0.3</v>
      </c>
      <c r="I248" s="301">
        <v>161.6</v>
      </c>
      <c r="J248" s="287">
        <v>19.059999999999999</v>
      </c>
      <c r="K248" s="287">
        <v>0.36</v>
      </c>
    </row>
    <row r="249" spans="1:11" x14ac:dyDescent="0.3">
      <c r="A249" s="299">
        <v>42339</v>
      </c>
      <c r="B249" s="298">
        <v>0.47527777777777774</v>
      </c>
      <c r="C249" s="287">
        <v>62.05</v>
      </c>
      <c r="D249" s="287">
        <v>3.97</v>
      </c>
      <c r="E249" s="287">
        <v>10.29</v>
      </c>
      <c r="F249" s="8">
        <v>96</v>
      </c>
      <c r="G249" s="8">
        <v>519</v>
      </c>
      <c r="H249" s="8">
        <v>0.3</v>
      </c>
      <c r="I249" s="301">
        <v>161.6</v>
      </c>
      <c r="J249" s="287">
        <v>19.059999999999999</v>
      </c>
      <c r="K249" s="287">
        <v>0.36</v>
      </c>
    </row>
    <row r="250" spans="1:11" x14ac:dyDescent="0.3">
      <c r="A250" s="299">
        <v>42339</v>
      </c>
      <c r="B250" s="298">
        <v>0.47528935185185189</v>
      </c>
      <c r="C250" s="287">
        <v>62.05</v>
      </c>
      <c r="D250" s="287">
        <v>3.97</v>
      </c>
      <c r="E250" s="287">
        <v>10.29</v>
      </c>
      <c r="F250" s="8">
        <v>96</v>
      </c>
      <c r="G250" s="8">
        <v>519</v>
      </c>
      <c r="H250" s="8">
        <v>0.3</v>
      </c>
      <c r="I250" s="301">
        <v>161.6</v>
      </c>
      <c r="J250" s="287">
        <v>19.059999999999999</v>
      </c>
      <c r="K250" s="287">
        <v>0.36</v>
      </c>
    </row>
    <row r="251" spans="1:11" x14ac:dyDescent="0.3">
      <c r="A251" s="299">
        <v>42339</v>
      </c>
      <c r="B251" s="298">
        <v>0.47530092592592593</v>
      </c>
      <c r="C251" s="287">
        <v>62.06</v>
      </c>
      <c r="D251" s="287">
        <v>3.97</v>
      </c>
      <c r="E251" s="287">
        <v>10.28</v>
      </c>
      <c r="F251" s="8">
        <v>96</v>
      </c>
      <c r="G251" s="8">
        <v>519</v>
      </c>
      <c r="H251" s="8">
        <v>0.3</v>
      </c>
      <c r="I251" s="301">
        <v>161.4</v>
      </c>
      <c r="J251" s="287">
        <v>19.04</v>
      </c>
      <c r="K251" s="287">
        <v>0.36</v>
      </c>
    </row>
    <row r="252" spans="1:11" x14ac:dyDescent="0.3">
      <c r="A252" s="299">
        <v>42339</v>
      </c>
      <c r="B252" s="298">
        <v>0.47531250000000003</v>
      </c>
      <c r="C252" s="287">
        <v>62.06</v>
      </c>
      <c r="D252" s="287">
        <v>3.97</v>
      </c>
      <c r="E252" s="287">
        <v>10.28</v>
      </c>
      <c r="F252" s="8">
        <v>96</v>
      </c>
      <c r="G252" s="8">
        <v>519</v>
      </c>
      <c r="H252" s="8">
        <v>0.3</v>
      </c>
      <c r="I252" s="301">
        <v>161.4</v>
      </c>
      <c r="J252" s="287">
        <v>19.04</v>
      </c>
      <c r="K252" s="287">
        <v>0.36</v>
      </c>
    </row>
    <row r="253" spans="1:11" x14ac:dyDescent="0.3">
      <c r="A253" s="299">
        <v>42339</v>
      </c>
      <c r="B253" s="298">
        <v>0.47532407407407407</v>
      </c>
      <c r="C253" s="287">
        <v>62.06</v>
      </c>
      <c r="D253" s="287">
        <v>3.97</v>
      </c>
      <c r="E253" s="287">
        <v>10.28</v>
      </c>
      <c r="F253" s="8">
        <v>96</v>
      </c>
      <c r="G253" s="8">
        <v>521</v>
      </c>
      <c r="H253" s="8">
        <v>0.3</v>
      </c>
      <c r="I253" s="301">
        <v>161.30000000000001</v>
      </c>
      <c r="J253" s="287">
        <v>19.02</v>
      </c>
      <c r="K253" s="287">
        <v>0.36</v>
      </c>
    </row>
    <row r="254" spans="1:11" x14ac:dyDescent="0.3">
      <c r="A254" s="299">
        <v>42339</v>
      </c>
      <c r="B254" s="298">
        <v>0.47533564814814816</v>
      </c>
      <c r="C254" s="287">
        <v>62.07</v>
      </c>
      <c r="D254" s="287">
        <v>3.97</v>
      </c>
      <c r="E254" s="287">
        <v>10.28</v>
      </c>
      <c r="F254" s="8">
        <v>96</v>
      </c>
      <c r="G254" s="8">
        <v>519</v>
      </c>
      <c r="H254" s="8">
        <v>0.3</v>
      </c>
      <c r="I254" s="301">
        <v>161.30000000000001</v>
      </c>
      <c r="J254" s="287">
        <v>19.010000000000002</v>
      </c>
      <c r="K254" s="287">
        <v>0.36</v>
      </c>
    </row>
    <row r="255" spans="1:11" x14ac:dyDescent="0.3">
      <c r="A255" s="299">
        <v>42339</v>
      </c>
      <c r="B255" s="298">
        <v>0.47548611111111111</v>
      </c>
      <c r="C255" s="287">
        <v>62.99</v>
      </c>
      <c r="D255" s="287">
        <v>3.97</v>
      </c>
      <c r="E255" s="287">
        <v>10.29</v>
      </c>
      <c r="F255" s="8">
        <v>96</v>
      </c>
      <c r="G255" s="8">
        <v>519</v>
      </c>
      <c r="H255" s="8">
        <v>0.3</v>
      </c>
      <c r="I255" s="301">
        <v>160.9</v>
      </c>
      <c r="J255" s="287">
        <v>18.97</v>
      </c>
      <c r="K255" s="287">
        <v>0.38</v>
      </c>
    </row>
    <row r="256" spans="1:11" x14ac:dyDescent="0.3">
      <c r="A256" s="299">
        <v>42339</v>
      </c>
      <c r="B256" s="298">
        <v>0.47549768518518515</v>
      </c>
      <c r="C256" s="287">
        <v>62.98</v>
      </c>
      <c r="D256" s="287">
        <v>3.97</v>
      </c>
      <c r="E256" s="287">
        <v>10.29</v>
      </c>
      <c r="F256" s="8">
        <v>96</v>
      </c>
      <c r="G256" s="8">
        <v>519</v>
      </c>
      <c r="H256" s="8">
        <v>0.3</v>
      </c>
      <c r="I256" s="301">
        <v>161</v>
      </c>
      <c r="J256" s="287">
        <v>18.989999999999998</v>
      </c>
      <c r="K256" s="287">
        <v>0.38</v>
      </c>
    </row>
    <row r="257" spans="1:11" x14ac:dyDescent="0.3">
      <c r="A257" s="299">
        <v>42339</v>
      </c>
      <c r="B257" s="298">
        <v>0.4755092592592593</v>
      </c>
      <c r="C257" s="287">
        <v>62.98</v>
      </c>
      <c r="D257" s="287">
        <v>3.97</v>
      </c>
      <c r="E257" s="287">
        <v>10.29</v>
      </c>
      <c r="F257" s="8">
        <v>96</v>
      </c>
      <c r="G257" s="8">
        <v>519</v>
      </c>
      <c r="H257" s="8">
        <v>0.3</v>
      </c>
      <c r="I257" s="301">
        <v>161</v>
      </c>
      <c r="J257" s="287">
        <v>18.989999999999998</v>
      </c>
      <c r="K257" s="287">
        <v>0.38</v>
      </c>
    </row>
    <row r="258" spans="1:11" x14ac:dyDescent="0.3">
      <c r="A258" s="299">
        <v>42339</v>
      </c>
      <c r="B258" s="298">
        <v>0.47552083333333334</v>
      </c>
      <c r="C258" s="287">
        <v>62.98</v>
      </c>
      <c r="D258" s="287">
        <v>3.97</v>
      </c>
      <c r="E258" s="287">
        <v>10.29</v>
      </c>
      <c r="F258" s="8">
        <v>96</v>
      </c>
      <c r="G258" s="8">
        <v>519</v>
      </c>
      <c r="H258" s="8">
        <v>0.3</v>
      </c>
      <c r="I258" s="301">
        <v>161.1</v>
      </c>
      <c r="J258" s="287">
        <v>19</v>
      </c>
      <c r="K258" s="287">
        <v>0.39</v>
      </c>
    </row>
    <row r="259" spans="1:11" x14ac:dyDescent="0.3">
      <c r="A259" s="299">
        <v>42339</v>
      </c>
      <c r="B259" s="298">
        <v>0.47553240740740743</v>
      </c>
      <c r="C259" s="287">
        <v>62.98</v>
      </c>
      <c r="D259" s="287">
        <v>3.97</v>
      </c>
      <c r="E259" s="287">
        <v>10.29</v>
      </c>
      <c r="F259" s="8">
        <v>96</v>
      </c>
      <c r="G259" s="8">
        <v>519</v>
      </c>
      <c r="H259" s="8">
        <v>0.3</v>
      </c>
      <c r="I259" s="301">
        <v>161.1</v>
      </c>
      <c r="J259" s="287">
        <v>19</v>
      </c>
      <c r="K259" s="287">
        <v>0.39</v>
      </c>
    </row>
    <row r="260" spans="1:11" x14ac:dyDescent="0.3">
      <c r="A260" s="299">
        <v>42339</v>
      </c>
      <c r="B260" s="298">
        <v>0.47554398148148147</v>
      </c>
      <c r="C260" s="287">
        <v>62.99</v>
      </c>
      <c r="D260" s="287">
        <v>3.97</v>
      </c>
      <c r="E260" s="287">
        <v>10.28</v>
      </c>
      <c r="F260" s="8">
        <v>96</v>
      </c>
      <c r="G260" s="8">
        <v>519</v>
      </c>
      <c r="H260" s="8">
        <v>0.3</v>
      </c>
      <c r="I260" s="301">
        <v>161.19999999999999</v>
      </c>
      <c r="J260" s="287">
        <v>19.010000000000002</v>
      </c>
      <c r="K260" s="287">
        <v>0.39</v>
      </c>
    </row>
    <row r="261" spans="1:11" x14ac:dyDescent="0.3">
      <c r="A261" s="299">
        <v>42339</v>
      </c>
      <c r="B261" s="298">
        <v>0.47555555555555556</v>
      </c>
      <c r="C261" s="287">
        <v>62.99</v>
      </c>
      <c r="D261" s="287">
        <v>3.97</v>
      </c>
      <c r="E261" s="287">
        <v>10.28</v>
      </c>
      <c r="F261" s="8">
        <v>96</v>
      </c>
      <c r="G261" s="8">
        <v>519</v>
      </c>
      <c r="H261" s="8">
        <v>0.3</v>
      </c>
      <c r="I261" s="301">
        <v>161.19999999999999</v>
      </c>
      <c r="J261" s="287">
        <v>19.010000000000002</v>
      </c>
      <c r="K261" s="287">
        <v>0.39</v>
      </c>
    </row>
    <row r="262" spans="1:11" x14ac:dyDescent="0.3">
      <c r="A262" s="299">
        <v>42339</v>
      </c>
      <c r="B262" s="298">
        <v>0.4755671296296296</v>
      </c>
      <c r="C262" s="287">
        <v>62.98</v>
      </c>
      <c r="D262" s="287">
        <v>3.97</v>
      </c>
      <c r="E262" s="287">
        <v>10.28</v>
      </c>
      <c r="F262" s="8">
        <v>96</v>
      </c>
      <c r="G262" s="8">
        <v>521</v>
      </c>
      <c r="H262" s="8">
        <v>0.3</v>
      </c>
      <c r="I262" s="301">
        <v>161.19999999999999</v>
      </c>
      <c r="J262" s="287">
        <v>19.010000000000002</v>
      </c>
      <c r="K262" s="287">
        <v>0.39</v>
      </c>
    </row>
    <row r="263" spans="1:11" x14ac:dyDescent="0.3">
      <c r="A263" s="299">
        <v>42339</v>
      </c>
      <c r="B263" s="298">
        <v>0.47557870370370375</v>
      </c>
      <c r="C263" s="287">
        <v>62.99</v>
      </c>
      <c r="D263" s="287">
        <v>3.98</v>
      </c>
      <c r="E263" s="287">
        <v>10.29</v>
      </c>
      <c r="F263" s="8">
        <v>96</v>
      </c>
      <c r="G263" s="8">
        <v>519</v>
      </c>
      <c r="H263" s="8">
        <v>0.3</v>
      </c>
      <c r="I263" s="301">
        <v>161.4</v>
      </c>
      <c r="J263" s="287">
        <v>19.03</v>
      </c>
      <c r="K263" s="287">
        <v>0.4</v>
      </c>
    </row>
    <row r="264" spans="1:11" x14ac:dyDescent="0.3">
      <c r="A264" s="299">
        <v>42339</v>
      </c>
      <c r="B264" s="298">
        <v>0.47559027777777779</v>
      </c>
      <c r="C264" s="287">
        <v>62.99</v>
      </c>
      <c r="D264" s="287">
        <v>3.98</v>
      </c>
      <c r="E264" s="287">
        <v>10.29</v>
      </c>
      <c r="F264" s="8">
        <v>96</v>
      </c>
      <c r="G264" s="8">
        <v>519</v>
      </c>
      <c r="H264" s="8">
        <v>0.3</v>
      </c>
      <c r="I264" s="301">
        <v>161.4</v>
      </c>
      <c r="J264" s="287">
        <v>19.03</v>
      </c>
      <c r="K264" s="287">
        <v>0.4</v>
      </c>
    </row>
    <row r="265" spans="1:11" x14ac:dyDescent="0.3">
      <c r="A265" s="299">
        <v>42339</v>
      </c>
      <c r="B265" s="298">
        <v>0.47584490740740737</v>
      </c>
      <c r="C265" s="287">
        <v>64.06</v>
      </c>
      <c r="D265" s="287">
        <v>3.98</v>
      </c>
      <c r="E265" s="287">
        <v>10.28</v>
      </c>
      <c r="F265" s="8">
        <v>97</v>
      </c>
      <c r="G265" s="8">
        <v>519</v>
      </c>
      <c r="H265" s="8">
        <v>0.3</v>
      </c>
      <c r="I265" s="301">
        <v>161.80000000000001</v>
      </c>
      <c r="J265" s="287">
        <v>19.079999999999998</v>
      </c>
      <c r="K265" s="287">
        <v>0.47</v>
      </c>
    </row>
    <row r="266" spans="1:11" x14ac:dyDescent="0.3">
      <c r="A266" s="299">
        <v>42339</v>
      </c>
      <c r="B266" s="298">
        <v>0.47585648148148146</v>
      </c>
      <c r="C266" s="287">
        <v>64.06</v>
      </c>
      <c r="D266" s="287">
        <v>3.98</v>
      </c>
      <c r="E266" s="287">
        <v>10.28</v>
      </c>
      <c r="F266" s="8">
        <v>97</v>
      </c>
      <c r="G266" s="8">
        <v>519</v>
      </c>
      <c r="H266" s="8">
        <v>0.3</v>
      </c>
      <c r="I266" s="301">
        <v>161.80000000000001</v>
      </c>
      <c r="J266" s="287">
        <v>19.079999999999998</v>
      </c>
      <c r="K266" s="287">
        <v>0.47</v>
      </c>
    </row>
    <row r="267" spans="1:11" x14ac:dyDescent="0.3">
      <c r="A267" s="299">
        <v>42339</v>
      </c>
      <c r="B267" s="298">
        <v>0.4758680555555555</v>
      </c>
      <c r="C267" s="287">
        <v>64.069999999999993</v>
      </c>
      <c r="D267" s="287">
        <v>3.97</v>
      </c>
      <c r="E267" s="287">
        <v>10.28</v>
      </c>
      <c r="F267" s="8">
        <v>97</v>
      </c>
      <c r="G267" s="8">
        <v>519</v>
      </c>
      <c r="H267" s="8">
        <v>0.3</v>
      </c>
      <c r="I267" s="301">
        <v>161.69999999999999</v>
      </c>
      <c r="J267" s="287">
        <v>19.07</v>
      </c>
      <c r="K267" s="287">
        <v>0.48</v>
      </c>
    </row>
    <row r="268" spans="1:11" x14ac:dyDescent="0.3">
      <c r="A268" s="299">
        <v>42339</v>
      </c>
      <c r="B268" s="298">
        <v>0.47587962962962965</v>
      </c>
      <c r="C268" s="287">
        <v>64.069999999999993</v>
      </c>
      <c r="D268" s="287">
        <v>3.97</v>
      </c>
      <c r="E268" s="287">
        <v>10.28</v>
      </c>
      <c r="F268" s="8">
        <v>97</v>
      </c>
      <c r="G268" s="8">
        <v>519</v>
      </c>
      <c r="H268" s="8">
        <v>0.3</v>
      </c>
      <c r="I268" s="301">
        <v>161.69999999999999</v>
      </c>
      <c r="J268" s="287">
        <v>19.07</v>
      </c>
      <c r="K268" s="287">
        <v>0.48</v>
      </c>
    </row>
    <row r="269" spans="1:11" x14ac:dyDescent="0.3">
      <c r="A269" s="299">
        <v>42339</v>
      </c>
      <c r="B269" s="298">
        <v>0.47589120370370369</v>
      </c>
      <c r="C269" s="287">
        <v>64.069999999999993</v>
      </c>
      <c r="D269" s="287">
        <v>3.97</v>
      </c>
      <c r="E269" s="287">
        <v>10.28</v>
      </c>
      <c r="F269" s="8">
        <v>97</v>
      </c>
      <c r="G269" s="8">
        <v>521</v>
      </c>
      <c r="H269" s="8">
        <v>0.3</v>
      </c>
      <c r="I269" s="301">
        <v>161.9</v>
      </c>
      <c r="J269" s="287">
        <v>19.09</v>
      </c>
      <c r="K269" s="287">
        <v>0.49</v>
      </c>
    </row>
    <row r="270" spans="1:11" x14ac:dyDescent="0.3">
      <c r="A270" s="299">
        <v>42339</v>
      </c>
      <c r="B270" s="298">
        <v>0.47590277777777779</v>
      </c>
      <c r="C270" s="287">
        <v>64.069999999999993</v>
      </c>
      <c r="D270" s="287">
        <v>3.98</v>
      </c>
      <c r="E270" s="287">
        <v>10.28</v>
      </c>
      <c r="F270" s="8">
        <v>97</v>
      </c>
      <c r="G270" s="8">
        <v>519</v>
      </c>
      <c r="H270" s="8">
        <v>0.3</v>
      </c>
      <c r="I270" s="301">
        <v>161.80000000000001</v>
      </c>
      <c r="J270" s="287">
        <v>19.07</v>
      </c>
      <c r="K270" s="287">
        <v>0.49</v>
      </c>
    </row>
    <row r="271" spans="1:11" x14ac:dyDescent="0.3">
      <c r="A271" s="299">
        <v>42339</v>
      </c>
      <c r="B271" s="298">
        <v>0.47591435185185182</v>
      </c>
      <c r="C271" s="287">
        <v>64.069999999999993</v>
      </c>
      <c r="D271" s="287">
        <v>3.98</v>
      </c>
      <c r="E271" s="287">
        <v>10.28</v>
      </c>
      <c r="F271" s="8">
        <v>97</v>
      </c>
      <c r="G271" s="8">
        <v>519</v>
      </c>
      <c r="H271" s="8">
        <v>0.3</v>
      </c>
      <c r="I271" s="301">
        <v>161.80000000000001</v>
      </c>
      <c r="J271" s="287">
        <v>19.07</v>
      </c>
      <c r="K271" s="287">
        <v>0.49</v>
      </c>
    </row>
    <row r="272" spans="1:11" x14ac:dyDescent="0.3">
      <c r="A272" s="299">
        <v>42339</v>
      </c>
      <c r="B272" s="298">
        <v>0.47592592592592592</v>
      </c>
      <c r="C272" s="287">
        <v>64.069999999999993</v>
      </c>
      <c r="D272" s="287">
        <v>3.97</v>
      </c>
      <c r="E272" s="287">
        <v>10.28</v>
      </c>
      <c r="F272" s="8">
        <v>97</v>
      </c>
      <c r="G272" s="8">
        <v>518</v>
      </c>
      <c r="H272" s="8">
        <v>0.3</v>
      </c>
      <c r="I272" s="301">
        <v>161.6</v>
      </c>
      <c r="J272" s="287">
        <v>19.059999999999999</v>
      </c>
      <c r="K272" s="287">
        <v>0.5</v>
      </c>
    </row>
    <row r="273" spans="1:11" x14ac:dyDescent="0.3">
      <c r="A273" s="299">
        <v>42339</v>
      </c>
      <c r="B273" s="298">
        <v>0.47593749999999996</v>
      </c>
      <c r="C273" s="287">
        <v>64.069999999999993</v>
      </c>
      <c r="D273" s="287">
        <v>3.97</v>
      </c>
      <c r="E273" s="287">
        <v>10.28</v>
      </c>
      <c r="F273" s="8">
        <v>97</v>
      </c>
      <c r="G273" s="8">
        <v>518</v>
      </c>
      <c r="H273" s="8">
        <v>0.3</v>
      </c>
      <c r="I273" s="301">
        <v>161.6</v>
      </c>
      <c r="J273" s="287">
        <v>19.059999999999999</v>
      </c>
      <c r="K273" s="287">
        <v>0.5</v>
      </c>
    </row>
    <row r="274" spans="1:11" x14ac:dyDescent="0.3">
      <c r="A274" s="299">
        <v>42339</v>
      </c>
      <c r="B274" s="298">
        <v>0.47594907407407411</v>
      </c>
      <c r="C274" s="287">
        <v>64.06</v>
      </c>
      <c r="D274" s="287">
        <v>3.97</v>
      </c>
      <c r="E274" s="287">
        <v>10.28</v>
      </c>
      <c r="F274" s="8">
        <v>97</v>
      </c>
      <c r="G274" s="8">
        <v>519</v>
      </c>
      <c r="H274" s="8">
        <v>0.3</v>
      </c>
      <c r="I274" s="301">
        <v>161.6</v>
      </c>
      <c r="J274" s="287">
        <v>19.05</v>
      </c>
      <c r="K274" s="287">
        <v>0.48</v>
      </c>
    </row>
    <row r="275" spans="1:11" x14ac:dyDescent="0.3">
      <c r="A275" s="299">
        <v>42339</v>
      </c>
      <c r="B275" s="298">
        <v>0.47620370370370368</v>
      </c>
      <c r="C275" s="287">
        <v>65.069999999999993</v>
      </c>
      <c r="D275" s="287">
        <v>3.97</v>
      </c>
      <c r="E275" s="287">
        <v>10.28</v>
      </c>
      <c r="F275" s="8">
        <v>97</v>
      </c>
      <c r="G275" s="8">
        <v>519</v>
      </c>
      <c r="H275" s="8">
        <v>0.3</v>
      </c>
      <c r="I275" s="301">
        <v>160.69999999999999</v>
      </c>
      <c r="J275" s="287">
        <v>18.95</v>
      </c>
      <c r="K275" s="287">
        <v>0.47</v>
      </c>
    </row>
    <row r="276" spans="1:11" x14ac:dyDescent="0.3">
      <c r="A276" s="299">
        <v>42339</v>
      </c>
      <c r="B276" s="298">
        <v>0.47621527777777778</v>
      </c>
      <c r="C276" s="287">
        <v>65.08</v>
      </c>
      <c r="D276" s="287">
        <v>3.97</v>
      </c>
      <c r="E276" s="287">
        <v>10.28</v>
      </c>
      <c r="F276" s="8">
        <v>97</v>
      </c>
      <c r="G276" s="8">
        <v>519</v>
      </c>
      <c r="H276" s="8">
        <v>0.3</v>
      </c>
      <c r="I276" s="301">
        <v>160.80000000000001</v>
      </c>
      <c r="J276" s="287">
        <v>18.97</v>
      </c>
      <c r="K276" s="287">
        <v>0.46</v>
      </c>
    </row>
    <row r="277" spans="1:11" x14ac:dyDescent="0.3">
      <c r="A277" s="299">
        <v>42339</v>
      </c>
      <c r="B277" s="298">
        <v>0.47622685185185182</v>
      </c>
      <c r="C277" s="287">
        <v>65.08</v>
      </c>
      <c r="D277" s="287">
        <v>3.97</v>
      </c>
      <c r="E277" s="287">
        <v>10.28</v>
      </c>
      <c r="F277" s="8">
        <v>97</v>
      </c>
      <c r="G277" s="8">
        <v>519</v>
      </c>
      <c r="H277" s="8">
        <v>0.3</v>
      </c>
      <c r="I277" s="301">
        <v>161</v>
      </c>
      <c r="J277" s="287">
        <v>18.98</v>
      </c>
      <c r="K277" s="287">
        <v>0.46</v>
      </c>
    </row>
    <row r="278" spans="1:11" x14ac:dyDescent="0.3">
      <c r="A278" s="299">
        <v>42339</v>
      </c>
      <c r="B278" s="298">
        <v>0.47623842592592597</v>
      </c>
      <c r="C278" s="287">
        <v>65.08</v>
      </c>
      <c r="D278" s="287">
        <v>3.97</v>
      </c>
      <c r="E278" s="287">
        <v>10.28</v>
      </c>
      <c r="F278" s="8">
        <v>97</v>
      </c>
      <c r="G278" s="8">
        <v>519</v>
      </c>
      <c r="H278" s="8">
        <v>0.3</v>
      </c>
      <c r="I278" s="301">
        <v>161</v>
      </c>
      <c r="J278" s="287">
        <v>18.98</v>
      </c>
      <c r="K278" s="287">
        <v>0.46</v>
      </c>
    </row>
    <row r="279" spans="1:11" x14ac:dyDescent="0.3">
      <c r="A279" s="299">
        <v>42339</v>
      </c>
      <c r="B279" s="298">
        <v>0.47625000000000001</v>
      </c>
      <c r="C279" s="287">
        <v>65.069999999999993</v>
      </c>
      <c r="D279" s="287">
        <v>3.97</v>
      </c>
      <c r="E279" s="287">
        <v>10.28</v>
      </c>
      <c r="F279" s="8">
        <v>97</v>
      </c>
      <c r="G279" s="8">
        <v>519</v>
      </c>
      <c r="H279" s="8">
        <v>0.3</v>
      </c>
      <c r="I279" s="301">
        <v>161</v>
      </c>
      <c r="J279" s="287">
        <v>18.98</v>
      </c>
      <c r="K279" s="287">
        <v>0.47</v>
      </c>
    </row>
    <row r="280" spans="1:11" x14ac:dyDescent="0.3">
      <c r="A280" s="299">
        <v>42339</v>
      </c>
      <c r="B280" s="298">
        <v>0.4762615740740741</v>
      </c>
      <c r="C280" s="287">
        <v>65.069999999999993</v>
      </c>
      <c r="D280" s="287">
        <v>3.97</v>
      </c>
      <c r="E280" s="287">
        <v>10.28</v>
      </c>
      <c r="F280" s="8">
        <v>97</v>
      </c>
      <c r="G280" s="8">
        <v>519</v>
      </c>
      <c r="H280" s="8">
        <v>0.3</v>
      </c>
      <c r="I280" s="301">
        <v>161</v>
      </c>
      <c r="J280" s="287">
        <v>18.98</v>
      </c>
      <c r="K280" s="287">
        <v>0.47</v>
      </c>
    </row>
    <row r="281" spans="1:11" x14ac:dyDescent="0.3">
      <c r="A281" s="299">
        <v>42339</v>
      </c>
      <c r="B281" s="298">
        <v>0.47627314814814814</v>
      </c>
      <c r="C281" s="287">
        <v>65.08</v>
      </c>
      <c r="D281" s="287">
        <v>3.97</v>
      </c>
      <c r="E281" s="287">
        <v>10.28</v>
      </c>
      <c r="F281" s="8">
        <v>97</v>
      </c>
      <c r="G281" s="8">
        <v>519</v>
      </c>
      <c r="H281" s="8">
        <v>0.3</v>
      </c>
      <c r="I281" s="301">
        <v>161.1</v>
      </c>
      <c r="J281" s="287">
        <v>18.989999999999998</v>
      </c>
      <c r="K281" s="287">
        <v>0.47</v>
      </c>
    </row>
    <row r="282" spans="1:11" x14ac:dyDescent="0.3">
      <c r="A282" s="299">
        <v>42339</v>
      </c>
      <c r="B282" s="298">
        <v>0.47628472222222223</v>
      </c>
      <c r="C282" s="287">
        <v>65.08</v>
      </c>
      <c r="D282" s="287">
        <v>3.97</v>
      </c>
      <c r="E282" s="287">
        <v>10.28</v>
      </c>
      <c r="F282" s="8">
        <v>97</v>
      </c>
      <c r="G282" s="8">
        <v>519</v>
      </c>
      <c r="H282" s="8">
        <v>0.3</v>
      </c>
      <c r="I282" s="301">
        <v>161.1</v>
      </c>
      <c r="J282" s="287">
        <v>18.989999999999998</v>
      </c>
      <c r="K282" s="287">
        <v>0.47</v>
      </c>
    </row>
    <row r="283" spans="1:11" x14ac:dyDescent="0.3">
      <c r="A283" s="299">
        <v>42339</v>
      </c>
      <c r="B283" s="298">
        <v>0.47629629629629627</v>
      </c>
      <c r="C283" s="287">
        <v>65.08</v>
      </c>
      <c r="D283" s="287">
        <v>3.97</v>
      </c>
      <c r="E283" s="287">
        <v>10.28</v>
      </c>
      <c r="F283" s="8">
        <v>97</v>
      </c>
      <c r="G283" s="8">
        <v>521</v>
      </c>
      <c r="H283" s="8">
        <v>0.3</v>
      </c>
      <c r="I283" s="301">
        <v>161.19999999999999</v>
      </c>
      <c r="J283" s="287">
        <v>19.010000000000002</v>
      </c>
      <c r="K283" s="287">
        <v>0.48</v>
      </c>
    </row>
    <row r="284" spans="1:11" x14ac:dyDescent="0.3">
      <c r="A284" s="299">
        <v>42339</v>
      </c>
      <c r="B284" s="298">
        <v>0.47630787037037042</v>
      </c>
      <c r="C284" s="287">
        <v>65.08</v>
      </c>
      <c r="D284" s="287">
        <v>3.98</v>
      </c>
      <c r="E284" s="287">
        <v>10.28</v>
      </c>
      <c r="F284" s="8">
        <v>97</v>
      </c>
      <c r="G284" s="8">
        <v>519</v>
      </c>
      <c r="H284" s="8">
        <v>0.3</v>
      </c>
      <c r="I284" s="301">
        <v>161.30000000000001</v>
      </c>
      <c r="J284" s="287">
        <v>19.02</v>
      </c>
      <c r="K284" s="287">
        <v>0.48</v>
      </c>
    </row>
    <row r="285" spans="1:11" x14ac:dyDescent="0.3">
      <c r="A285" s="299">
        <v>42339</v>
      </c>
      <c r="B285" s="298">
        <v>0.47646990740740741</v>
      </c>
      <c r="C285" s="287">
        <v>65.959999999999994</v>
      </c>
      <c r="D285" s="287">
        <v>4</v>
      </c>
      <c r="E285" s="287">
        <v>10.27</v>
      </c>
      <c r="F285" s="8">
        <v>98</v>
      </c>
      <c r="G285" s="8">
        <v>518</v>
      </c>
      <c r="H285" s="8">
        <v>0.3</v>
      </c>
      <c r="I285" s="301">
        <v>161.4</v>
      </c>
      <c r="J285" s="287">
        <v>19.02</v>
      </c>
      <c r="K285" s="287">
        <v>0.5</v>
      </c>
    </row>
    <row r="286" spans="1:11" x14ac:dyDescent="0.3">
      <c r="A286" s="299">
        <v>42339</v>
      </c>
      <c r="B286" s="298">
        <v>0.47648148148148151</v>
      </c>
      <c r="C286" s="287">
        <v>65.959999999999994</v>
      </c>
      <c r="D286" s="287">
        <v>4</v>
      </c>
      <c r="E286" s="287">
        <v>10.27</v>
      </c>
      <c r="F286" s="8">
        <v>98</v>
      </c>
      <c r="G286" s="8">
        <v>518</v>
      </c>
      <c r="H286" s="8">
        <v>0.3</v>
      </c>
      <c r="I286" s="301">
        <v>161.4</v>
      </c>
      <c r="J286" s="287">
        <v>19.02</v>
      </c>
      <c r="K286" s="287">
        <v>0.5</v>
      </c>
    </row>
    <row r="287" spans="1:11" x14ac:dyDescent="0.3">
      <c r="A287" s="299">
        <v>42339</v>
      </c>
      <c r="B287" s="298">
        <v>0.47649305555555554</v>
      </c>
      <c r="C287" s="287">
        <v>65.97</v>
      </c>
      <c r="D287" s="287">
        <v>4</v>
      </c>
      <c r="E287" s="287">
        <v>10.27</v>
      </c>
      <c r="F287" s="8">
        <v>98</v>
      </c>
      <c r="G287" s="8">
        <v>518</v>
      </c>
      <c r="H287" s="8">
        <v>0.3</v>
      </c>
      <c r="I287" s="301">
        <v>161.4</v>
      </c>
      <c r="J287" s="287">
        <v>19.02</v>
      </c>
      <c r="K287" s="287">
        <v>0.5</v>
      </c>
    </row>
    <row r="288" spans="1:11" x14ac:dyDescent="0.3">
      <c r="A288" s="299">
        <v>42339</v>
      </c>
      <c r="B288" s="298">
        <v>0.47650462962962964</v>
      </c>
      <c r="C288" s="287">
        <v>65.97</v>
      </c>
      <c r="D288" s="287">
        <v>4</v>
      </c>
      <c r="E288" s="287">
        <v>10.27</v>
      </c>
      <c r="F288" s="8">
        <v>98</v>
      </c>
      <c r="G288" s="8">
        <v>518</v>
      </c>
      <c r="H288" s="8">
        <v>0.3</v>
      </c>
      <c r="I288" s="301">
        <v>161.4</v>
      </c>
      <c r="J288" s="287">
        <v>19.02</v>
      </c>
      <c r="K288" s="287">
        <v>0.5</v>
      </c>
    </row>
    <row r="289" spans="1:11" x14ac:dyDescent="0.3">
      <c r="A289" s="299">
        <v>42339</v>
      </c>
      <c r="B289" s="298">
        <v>0.47651620370370368</v>
      </c>
      <c r="C289" s="287">
        <v>65.97</v>
      </c>
      <c r="D289" s="287">
        <v>4</v>
      </c>
      <c r="E289" s="287">
        <v>10.27</v>
      </c>
      <c r="F289" s="8">
        <v>98</v>
      </c>
      <c r="G289" s="8">
        <v>518</v>
      </c>
      <c r="H289" s="8">
        <v>0.3</v>
      </c>
      <c r="I289" s="301">
        <v>161.30000000000001</v>
      </c>
      <c r="J289" s="287">
        <v>19</v>
      </c>
      <c r="K289" s="287">
        <v>0.51</v>
      </c>
    </row>
    <row r="290" spans="1:11" x14ac:dyDescent="0.3">
      <c r="A290" s="299">
        <v>42339</v>
      </c>
      <c r="B290" s="298">
        <v>0.47652777777777783</v>
      </c>
      <c r="C290" s="287">
        <v>65.97</v>
      </c>
      <c r="D290" s="287">
        <v>4</v>
      </c>
      <c r="E290" s="287">
        <v>10.27</v>
      </c>
      <c r="F290" s="8">
        <v>98</v>
      </c>
      <c r="G290" s="8">
        <v>518</v>
      </c>
      <c r="H290" s="8">
        <v>0.3</v>
      </c>
      <c r="I290" s="301">
        <v>161.30000000000001</v>
      </c>
      <c r="J290" s="287">
        <v>19</v>
      </c>
      <c r="K290" s="287">
        <v>0.51</v>
      </c>
    </row>
    <row r="291" spans="1:11" x14ac:dyDescent="0.3">
      <c r="A291" s="299">
        <v>42339</v>
      </c>
      <c r="B291" s="298">
        <v>0.47653935185185187</v>
      </c>
      <c r="C291" s="287">
        <v>65.959999999999994</v>
      </c>
      <c r="D291" s="287">
        <v>4</v>
      </c>
      <c r="E291" s="287">
        <v>10.27</v>
      </c>
      <c r="F291" s="8">
        <v>98</v>
      </c>
      <c r="G291" s="8">
        <v>518</v>
      </c>
      <c r="H291" s="8">
        <v>0.3</v>
      </c>
      <c r="I291" s="301">
        <v>161.30000000000001</v>
      </c>
      <c r="J291" s="287">
        <v>19</v>
      </c>
      <c r="K291" s="287">
        <v>0.53</v>
      </c>
    </row>
    <row r="292" spans="1:11" x14ac:dyDescent="0.3">
      <c r="A292" s="299">
        <v>42339</v>
      </c>
      <c r="B292" s="298">
        <v>0.47655092592592596</v>
      </c>
      <c r="C292" s="287">
        <v>65.95</v>
      </c>
      <c r="D292" s="287">
        <v>4.01</v>
      </c>
      <c r="E292" s="287">
        <v>10.27</v>
      </c>
      <c r="F292" s="8">
        <v>98</v>
      </c>
      <c r="G292" s="8">
        <v>518</v>
      </c>
      <c r="H292" s="8">
        <v>0.3</v>
      </c>
      <c r="I292" s="301">
        <v>161.30000000000001</v>
      </c>
      <c r="J292" s="287">
        <v>19</v>
      </c>
      <c r="K292" s="287">
        <v>0.53</v>
      </c>
    </row>
    <row r="293" spans="1:11" x14ac:dyDescent="0.3">
      <c r="A293" s="299">
        <v>42339</v>
      </c>
      <c r="B293" s="298">
        <v>0.4765625</v>
      </c>
      <c r="C293" s="287">
        <v>65.95</v>
      </c>
      <c r="D293" s="287">
        <v>4.01</v>
      </c>
      <c r="E293" s="287">
        <v>10.27</v>
      </c>
      <c r="F293" s="8">
        <v>98</v>
      </c>
      <c r="G293" s="8">
        <v>518</v>
      </c>
      <c r="H293" s="8">
        <v>0.3</v>
      </c>
      <c r="I293" s="301">
        <v>161.30000000000001</v>
      </c>
      <c r="J293" s="287">
        <v>19</v>
      </c>
      <c r="K293" s="287">
        <v>0.53</v>
      </c>
    </row>
    <row r="294" spans="1:11" x14ac:dyDescent="0.3">
      <c r="A294" s="299">
        <v>42339</v>
      </c>
      <c r="B294" s="298">
        <v>0.47657407407407404</v>
      </c>
      <c r="C294" s="287">
        <v>65.95</v>
      </c>
      <c r="D294" s="287">
        <v>4.01</v>
      </c>
      <c r="E294" s="287">
        <v>10.27</v>
      </c>
      <c r="F294" s="8">
        <v>98</v>
      </c>
      <c r="G294" s="8">
        <v>518</v>
      </c>
      <c r="H294" s="8">
        <v>0.3</v>
      </c>
      <c r="I294" s="301">
        <v>161.30000000000001</v>
      </c>
      <c r="J294" s="287">
        <v>19</v>
      </c>
      <c r="K294" s="287">
        <v>0.53</v>
      </c>
    </row>
    <row r="295" spans="1:11" x14ac:dyDescent="0.3">
      <c r="A295" s="299">
        <v>42339</v>
      </c>
      <c r="B295" s="298">
        <v>0.47682870370370373</v>
      </c>
      <c r="C295" s="287">
        <v>67.06</v>
      </c>
      <c r="D295" s="287">
        <v>4.1399999999999997</v>
      </c>
      <c r="E295" s="287">
        <v>10.18</v>
      </c>
      <c r="F295" s="8">
        <v>101</v>
      </c>
      <c r="G295" s="8">
        <v>517</v>
      </c>
      <c r="H295" s="8">
        <v>0.3</v>
      </c>
      <c r="I295" s="301">
        <v>159.4</v>
      </c>
      <c r="J295" s="287">
        <v>18.71</v>
      </c>
      <c r="K295" s="287">
        <v>0.74</v>
      </c>
    </row>
    <row r="296" spans="1:11" x14ac:dyDescent="0.3">
      <c r="A296" s="299">
        <v>42339</v>
      </c>
      <c r="B296" s="298">
        <v>0.47684027777777777</v>
      </c>
      <c r="C296" s="287">
        <v>67.08</v>
      </c>
      <c r="D296" s="287">
        <v>4.1399999999999997</v>
      </c>
      <c r="E296" s="287">
        <v>10.18</v>
      </c>
      <c r="F296" s="8">
        <v>102</v>
      </c>
      <c r="G296" s="8">
        <v>517</v>
      </c>
      <c r="H296" s="8">
        <v>0.3</v>
      </c>
      <c r="I296" s="301">
        <v>159</v>
      </c>
      <c r="J296" s="287">
        <v>18.66</v>
      </c>
      <c r="K296" s="287">
        <v>0.75</v>
      </c>
    </row>
    <row r="297" spans="1:11" x14ac:dyDescent="0.3">
      <c r="A297" s="299">
        <v>42339</v>
      </c>
      <c r="B297" s="298">
        <v>0.47685185185185186</v>
      </c>
      <c r="C297" s="287">
        <v>67.08</v>
      </c>
      <c r="D297" s="287">
        <v>4.1399999999999997</v>
      </c>
      <c r="E297" s="287">
        <v>10.18</v>
      </c>
      <c r="F297" s="8">
        <v>102</v>
      </c>
      <c r="G297" s="8">
        <v>517</v>
      </c>
      <c r="H297" s="8">
        <v>0.3</v>
      </c>
      <c r="I297" s="301">
        <v>159</v>
      </c>
      <c r="J297" s="287">
        <v>18.66</v>
      </c>
      <c r="K297" s="287">
        <v>0.75</v>
      </c>
    </row>
    <row r="298" spans="1:11" x14ac:dyDescent="0.3">
      <c r="A298" s="299">
        <v>42339</v>
      </c>
      <c r="B298" s="298">
        <v>0.4768634259259259</v>
      </c>
      <c r="C298" s="287">
        <v>67.069999999999993</v>
      </c>
      <c r="D298" s="287">
        <v>4.1399999999999997</v>
      </c>
      <c r="E298" s="287">
        <v>10.18</v>
      </c>
      <c r="F298" s="8">
        <v>102</v>
      </c>
      <c r="G298" s="8">
        <v>519</v>
      </c>
      <c r="H298" s="8">
        <v>0.3</v>
      </c>
      <c r="I298" s="301">
        <v>158.6</v>
      </c>
      <c r="J298" s="287">
        <v>18.62</v>
      </c>
      <c r="K298" s="287">
        <v>0.76</v>
      </c>
    </row>
    <row r="299" spans="1:11" x14ac:dyDescent="0.3">
      <c r="A299" s="299">
        <v>42339</v>
      </c>
      <c r="B299" s="298">
        <v>0.47687499999999999</v>
      </c>
      <c r="C299" s="287">
        <v>67.08</v>
      </c>
      <c r="D299" s="287">
        <v>4.1399999999999997</v>
      </c>
      <c r="E299" s="287">
        <v>10.18</v>
      </c>
      <c r="F299" s="8">
        <v>102</v>
      </c>
      <c r="G299" s="8">
        <v>517</v>
      </c>
      <c r="H299" s="8">
        <v>0.3</v>
      </c>
      <c r="I299" s="301">
        <v>158.1</v>
      </c>
      <c r="J299" s="287">
        <v>18.559999999999999</v>
      </c>
      <c r="K299" s="287">
        <v>0.78</v>
      </c>
    </row>
    <row r="300" spans="1:11" x14ac:dyDescent="0.3">
      <c r="A300" s="299">
        <v>42339</v>
      </c>
      <c r="B300" s="298">
        <v>0.47688657407407403</v>
      </c>
      <c r="C300" s="287">
        <v>67.08</v>
      </c>
      <c r="D300" s="287">
        <v>4.1399999999999997</v>
      </c>
      <c r="E300" s="287">
        <v>10.18</v>
      </c>
      <c r="F300" s="8">
        <v>102</v>
      </c>
      <c r="G300" s="8">
        <v>517</v>
      </c>
      <c r="H300" s="8">
        <v>0.3</v>
      </c>
      <c r="I300" s="301">
        <v>158.1</v>
      </c>
      <c r="J300" s="287">
        <v>18.559999999999999</v>
      </c>
      <c r="K300" s="287">
        <v>0.78</v>
      </c>
    </row>
    <row r="301" spans="1:11" x14ac:dyDescent="0.3">
      <c r="A301" s="299">
        <v>42339</v>
      </c>
      <c r="B301" s="298">
        <v>0.47689814814814818</v>
      </c>
      <c r="C301" s="287">
        <v>67.069999999999993</v>
      </c>
      <c r="D301" s="287">
        <v>4.1399999999999997</v>
      </c>
      <c r="E301" s="287">
        <v>10.18</v>
      </c>
      <c r="F301" s="8">
        <v>102</v>
      </c>
      <c r="G301" s="8">
        <v>517</v>
      </c>
      <c r="H301" s="8">
        <v>0.3</v>
      </c>
      <c r="I301" s="301">
        <v>157.4</v>
      </c>
      <c r="J301" s="287">
        <v>18.48</v>
      </c>
      <c r="K301" s="287">
        <v>0.78</v>
      </c>
    </row>
    <row r="302" spans="1:11" x14ac:dyDescent="0.3">
      <c r="A302" s="299">
        <v>42339</v>
      </c>
      <c r="B302" s="298">
        <v>0.47690972222222222</v>
      </c>
      <c r="C302" s="287">
        <v>67.069999999999993</v>
      </c>
      <c r="D302" s="287">
        <v>4.1399999999999997</v>
      </c>
      <c r="E302" s="287">
        <v>10.18</v>
      </c>
      <c r="F302" s="8">
        <v>102</v>
      </c>
      <c r="G302" s="8">
        <v>517</v>
      </c>
      <c r="H302" s="8">
        <v>0.3</v>
      </c>
      <c r="I302" s="301">
        <v>157.4</v>
      </c>
      <c r="J302" s="287">
        <v>18.48</v>
      </c>
      <c r="K302" s="287">
        <v>0.78</v>
      </c>
    </row>
    <row r="303" spans="1:11" x14ac:dyDescent="0.3">
      <c r="A303" s="299">
        <v>42339</v>
      </c>
      <c r="B303" s="298">
        <v>0.47692129629629632</v>
      </c>
      <c r="C303" s="287">
        <v>67.069999999999993</v>
      </c>
      <c r="D303" s="287">
        <v>4.1399999999999997</v>
      </c>
      <c r="E303" s="287">
        <v>10.17</v>
      </c>
      <c r="F303" s="8">
        <v>102</v>
      </c>
      <c r="G303" s="8">
        <v>517</v>
      </c>
      <c r="H303" s="8">
        <v>0.3</v>
      </c>
      <c r="I303" s="301">
        <v>156.9</v>
      </c>
      <c r="J303" s="287">
        <v>18.420000000000002</v>
      </c>
      <c r="K303" s="287">
        <v>0.78</v>
      </c>
    </row>
    <row r="304" spans="1:11" x14ac:dyDescent="0.3">
      <c r="A304" s="299">
        <v>42339</v>
      </c>
      <c r="B304" s="298">
        <v>0.47693287037037035</v>
      </c>
      <c r="C304" s="287">
        <v>67.069999999999993</v>
      </c>
      <c r="D304" s="287">
        <v>4.1399999999999997</v>
      </c>
      <c r="E304" s="287">
        <v>10.17</v>
      </c>
      <c r="F304" s="8">
        <v>102</v>
      </c>
      <c r="G304" s="8">
        <v>517</v>
      </c>
      <c r="H304" s="8">
        <v>0.3</v>
      </c>
      <c r="I304" s="301">
        <v>156.9</v>
      </c>
      <c r="J304" s="287">
        <v>18.420000000000002</v>
      </c>
      <c r="K304" s="287">
        <v>0.78</v>
      </c>
    </row>
    <row r="305" spans="1:11" x14ac:dyDescent="0.3">
      <c r="A305" s="299">
        <v>42339</v>
      </c>
      <c r="B305" s="298">
        <v>0.47728009259259263</v>
      </c>
      <c r="C305" s="287">
        <v>68.099999999999994</v>
      </c>
      <c r="D305" s="287">
        <v>4.24</v>
      </c>
      <c r="E305" s="287">
        <v>10.07</v>
      </c>
      <c r="F305" s="8">
        <v>105</v>
      </c>
      <c r="G305" s="8">
        <v>516</v>
      </c>
      <c r="H305" s="8">
        <v>0.3</v>
      </c>
      <c r="I305" s="301">
        <v>149.4</v>
      </c>
      <c r="J305" s="287">
        <v>17.5</v>
      </c>
      <c r="K305" s="287">
        <v>0.9</v>
      </c>
    </row>
    <row r="306" spans="1:11" x14ac:dyDescent="0.3">
      <c r="A306" s="299">
        <v>42339</v>
      </c>
      <c r="B306" s="298">
        <v>0.47729166666666667</v>
      </c>
      <c r="C306" s="287">
        <v>68.099999999999994</v>
      </c>
      <c r="D306" s="287">
        <v>4.24</v>
      </c>
      <c r="E306" s="287">
        <v>10.07</v>
      </c>
      <c r="F306" s="8">
        <v>105</v>
      </c>
      <c r="G306" s="8">
        <v>516</v>
      </c>
      <c r="H306" s="8">
        <v>0.3</v>
      </c>
      <c r="I306" s="301">
        <v>149.4</v>
      </c>
      <c r="J306" s="287">
        <v>17.5</v>
      </c>
      <c r="K306" s="287">
        <v>0.9</v>
      </c>
    </row>
    <row r="307" spans="1:11" x14ac:dyDescent="0.3">
      <c r="A307" s="299">
        <v>42339</v>
      </c>
      <c r="B307" s="298">
        <v>0.47730324074074071</v>
      </c>
      <c r="C307" s="287">
        <v>68.099999999999994</v>
      </c>
      <c r="D307" s="287">
        <v>4.24</v>
      </c>
      <c r="E307" s="287">
        <v>10.07</v>
      </c>
      <c r="F307" s="8">
        <v>105</v>
      </c>
      <c r="G307" s="8">
        <v>515</v>
      </c>
      <c r="H307" s="8">
        <v>0.3</v>
      </c>
      <c r="I307" s="301">
        <v>148.9</v>
      </c>
      <c r="J307" s="287">
        <v>17.43</v>
      </c>
      <c r="K307" s="287">
        <v>0.91</v>
      </c>
    </row>
    <row r="308" spans="1:11" x14ac:dyDescent="0.3">
      <c r="A308" s="299">
        <v>42339</v>
      </c>
      <c r="B308" s="298">
        <v>0.4773148148148148</v>
      </c>
      <c r="C308" s="287">
        <v>68.099999999999994</v>
      </c>
      <c r="D308" s="287">
        <v>4.24</v>
      </c>
      <c r="E308" s="287">
        <v>10.07</v>
      </c>
      <c r="F308" s="8">
        <v>105</v>
      </c>
      <c r="G308" s="8">
        <v>515</v>
      </c>
      <c r="H308" s="8">
        <v>0.3</v>
      </c>
      <c r="I308" s="301">
        <v>148.9</v>
      </c>
      <c r="J308" s="287">
        <v>17.43</v>
      </c>
      <c r="K308" s="287">
        <v>0.91</v>
      </c>
    </row>
    <row r="309" spans="1:11" x14ac:dyDescent="0.3">
      <c r="A309" s="299">
        <v>42339</v>
      </c>
      <c r="B309" s="298">
        <v>0.47732638888888884</v>
      </c>
      <c r="C309" s="287">
        <v>68.099999999999994</v>
      </c>
      <c r="D309" s="287">
        <v>4.24</v>
      </c>
      <c r="E309" s="287">
        <v>10.06</v>
      </c>
      <c r="F309" s="8">
        <v>105</v>
      </c>
      <c r="G309" s="8">
        <v>516</v>
      </c>
      <c r="H309" s="8">
        <v>0.3</v>
      </c>
      <c r="I309" s="301">
        <v>148.5</v>
      </c>
      <c r="J309" s="287">
        <v>17.38</v>
      </c>
      <c r="K309" s="287">
        <v>0.91</v>
      </c>
    </row>
    <row r="310" spans="1:11" x14ac:dyDescent="0.3">
      <c r="A310" s="299">
        <v>42339</v>
      </c>
      <c r="B310" s="298">
        <v>0.47733796296296299</v>
      </c>
      <c r="C310" s="287">
        <v>68.099999999999994</v>
      </c>
      <c r="D310" s="287">
        <v>4.24</v>
      </c>
      <c r="E310" s="287">
        <v>10.06</v>
      </c>
      <c r="F310" s="8">
        <v>105</v>
      </c>
      <c r="G310" s="8">
        <v>516</v>
      </c>
      <c r="H310" s="8">
        <v>0.3</v>
      </c>
      <c r="I310" s="301">
        <v>148.5</v>
      </c>
      <c r="J310" s="287">
        <v>17.38</v>
      </c>
      <c r="K310" s="287">
        <v>0.91</v>
      </c>
    </row>
    <row r="311" spans="1:11" x14ac:dyDescent="0.3">
      <c r="A311" s="299">
        <v>42339</v>
      </c>
      <c r="B311" s="298">
        <v>0.47734953703703703</v>
      </c>
      <c r="C311" s="287">
        <v>68.09</v>
      </c>
      <c r="D311" s="287">
        <v>4.24</v>
      </c>
      <c r="E311" s="287">
        <v>10.06</v>
      </c>
      <c r="F311" s="8">
        <v>105</v>
      </c>
      <c r="G311" s="8">
        <v>518</v>
      </c>
      <c r="H311" s="8">
        <v>0.3</v>
      </c>
      <c r="I311" s="301">
        <v>148</v>
      </c>
      <c r="J311" s="287">
        <v>17.329999999999998</v>
      </c>
      <c r="K311" s="287">
        <v>0.91</v>
      </c>
    </row>
    <row r="312" spans="1:11" x14ac:dyDescent="0.3">
      <c r="A312" s="299">
        <v>42339</v>
      </c>
      <c r="B312" s="298">
        <v>0.47736111111111112</v>
      </c>
      <c r="C312" s="287">
        <v>68.099999999999994</v>
      </c>
      <c r="D312" s="287">
        <v>4.25</v>
      </c>
      <c r="E312" s="287">
        <v>10.06</v>
      </c>
      <c r="F312" s="8">
        <v>105</v>
      </c>
      <c r="G312" s="8">
        <v>515</v>
      </c>
      <c r="H312" s="8">
        <v>0.3</v>
      </c>
      <c r="I312" s="301">
        <v>147.6</v>
      </c>
      <c r="J312" s="287">
        <v>17.27</v>
      </c>
      <c r="K312" s="287">
        <v>0.92</v>
      </c>
    </row>
    <row r="313" spans="1:11" x14ac:dyDescent="0.3">
      <c r="A313" s="299">
        <v>42339</v>
      </c>
      <c r="B313" s="298">
        <v>0.47737268518518516</v>
      </c>
      <c r="C313" s="287">
        <v>68.099999999999994</v>
      </c>
      <c r="D313" s="287">
        <v>4.25</v>
      </c>
      <c r="E313" s="287">
        <v>10.06</v>
      </c>
      <c r="F313" s="8">
        <v>105</v>
      </c>
      <c r="G313" s="8">
        <v>515</v>
      </c>
      <c r="H313" s="8">
        <v>0.3</v>
      </c>
      <c r="I313" s="301">
        <v>147.6</v>
      </c>
      <c r="J313" s="287">
        <v>17.27</v>
      </c>
      <c r="K313" s="287">
        <v>0.92</v>
      </c>
    </row>
    <row r="314" spans="1:11" x14ac:dyDescent="0.3">
      <c r="A314" s="299">
        <v>42339</v>
      </c>
      <c r="B314" s="298">
        <v>0.47738425925925926</v>
      </c>
      <c r="C314" s="287">
        <v>68.099999999999994</v>
      </c>
      <c r="D314" s="287">
        <v>4.25</v>
      </c>
      <c r="E314" s="287">
        <v>10.06</v>
      </c>
      <c r="F314" s="8">
        <v>105</v>
      </c>
      <c r="G314" s="8">
        <v>515</v>
      </c>
      <c r="H314" s="8">
        <v>0.3</v>
      </c>
      <c r="I314" s="301">
        <v>147</v>
      </c>
      <c r="J314" s="287">
        <v>17.21</v>
      </c>
      <c r="K314" s="287">
        <v>0.92</v>
      </c>
    </row>
    <row r="315" spans="1:11" x14ac:dyDescent="0.3">
      <c r="A315" s="299">
        <v>42339</v>
      </c>
      <c r="B315" s="298">
        <v>0.47763888888888889</v>
      </c>
      <c r="C315" s="287">
        <v>69.05</v>
      </c>
      <c r="D315" s="287">
        <v>4.46</v>
      </c>
      <c r="E315" s="287">
        <v>9.81</v>
      </c>
      <c r="F315" s="8">
        <v>115</v>
      </c>
      <c r="G315" s="8">
        <v>517</v>
      </c>
      <c r="H315" s="8">
        <v>0.3</v>
      </c>
      <c r="I315" s="301">
        <v>125.3</v>
      </c>
      <c r="J315" s="287">
        <v>14.59</v>
      </c>
      <c r="K315" s="287">
        <v>1.17</v>
      </c>
    </row>
    <row r="316" spans="1:11" x14ac:dyDescent="0.3">
      <c r="A316" s="299">
        <v>42339</v>
      </c>
      <c r="B316" s="298">
        <v>0.47765046296296299</v>
      </c>
      <c r="C316" s="287">
        <v>69.05</v>
      </c>
      <c r="D316" s="287">
        <v>4.46</v>
      </c>
      <c r="E316" s="287">
        <v>9.8000000000000007</v>
      </c>
      <c r="F316" s="8">
        <v>115</v>
      </c>
      <c r="G316" s="8">
        <v>517</v>
      </c>
      <c r="H316" s="8">
        <v>0.3</v>
      </c>
      <c r="I316" s="301">
        <v>124.8</v>
      </c>
      <c r="J316" s="287">
        <v>14.53</v>
      </c>
      <c r="K316" s="287">
        <v>1.18</v>
      </c>
    </row>
    <row r="317" spans="1:11" x14ac:dyDescent="0.3">
      <c r="A317" s="299">
        <v>42339</v>
      </c>
      <c r="B317" s="298">
        <v>0.47766203703703702</v>
      </c>
      <c r="C317" s="287">
        <v>69.05</v>
      </c>
      <c r="D317" s="287">
        <v>4.46</v>
      </c>
      <c r="E317" s="287">
        <v>9.8000000000000007</v>
      </c>
      <c r="F317" s="8">
        <v>115</v>
      </c>
      <c r="G317" s="8">
        <v>517</v>
      </c>
      <c r="H317" s="8">
        <v>0.3</v>
      </c>
      <c r="I317" s="301">
        <v>124.8</v>
      </c>
      <c r="J317" s="287">
        <v>14.53</v>
      </c>
      <c r="K317" s="287">
        <v>1.18</v>
      </c>
    </row>
    <row r="318" spans="1:11" x14ac:dyDescent="0.3">
      <c r="A318" s="299">
        <v>42339</v>
      </c>
      <c r="B318" s="298">
        <v>0.47767361111111112</v>
      </c>
      <c r="C318" s="287">
        <v>69.05</v>
      </c>
      <c r="D318" s="287">
        <v>4.46</v>
      </c>
      <c r="E318" s="287">
        <v>9.8000000000000007</v>
      </c>
      <c r="F318" s="8">
        <v>115</v>
      </c>
      <c r="G318" s="8">
        <v>520</v>
      </c>
      <c r="H318" s="8">
        <v>0.3</v>
      </c>
      <c r="I318" s="301">
        <v>125.1</v>
      </c>
      <c r="J318" s="287">
        <v>14.56</v>
      </c>
      <c r="K318" s="287">
        <v>1.21</v>
      </c>
    </row>
    <row r="319" spans="1:11" x14ac:dyDescent="0.3">
      <c r="A319" s="299">
        <v>42339</v>
      </c>
      <c r="B319" s="298">
        <v>0.47768518518518516</v>
      </c>
      <c r="C319" s="287">
        <v>69.05</v>
      </c>
      <c r="D319" s="287">
        <v>4.46</v>
      </c>
      <c r="E319" s="287">
        <v>9.8000000000000007</v>
      </c>
      <c r="F319" s="8">
        <v>115</v>
      </c>
      <c r="G319" s="8">
        <v>517</v>
      </c>
      <c r="H319" s="8">
        <v>0.3</v>
      </c>
      <c r="I319" s="301">
        <v>124.8</v>
      </c>
      <c r="J319" s="287">
        <v>14.53</v>
      </c>
      <c r="K319" s="287">
        <v>1.22</v>
      </c>
    </row>
    <row r="320" spans="1:11" x14ac:dyDescent="0.3">
      <c r="A320" s="299">
        <v>42339</v>
      </c>
      <c r="B320" s="298">
        <v>0.47769675925925931</v>
      </c>
      <c r="C320" s="287">
        <v>69.05</v>
      </c>
      <c r="D320" s="287">
        <v>4.46</v>
      </c>
      <c r="E320" s="287">
        <v>9.8000000000000007</v>
      </c>
      <c r="F320" s="8">
        <v>115</v>
      </c>
      <c r="G320" s="8">
        <v>517</v>
      </c>
      <c r="H320" s="8">
        <v>0.3</v>
      </c>
      <c r="I320" s="301">
        <v>124.8</v>
      </c>
      <c r="J320" s="287">
        <v>14.53</v>
      </c>
      <c r="K320" s="287">
        <v>1.22</v>
      </c>
    </row>
    <row r="321" spans="1:11" x14ac:dyDescent="0.3">
      <c r="A321" s="299">
        <v>42339</v>
      </c>
      <c r="B321" s="298">
        <v>0.47770833333333335</v>
      </c>
      <c r="C321" s="287">
        <v>69.06</v>
      </c>
      <c r="D321" s="287">
        <v>4.46</v>
      </c>
      <c r="E321" s="287">
        <v>9.8000000000000007</v>
      </c>
      <c r="F321" s="8">
        <v>115</v>
      </c>
      <c r="G321" s="8">
        <v>516</v>
      </c>
      <c r="H321" s="8">
        <v>0.3</v>
      </c>
      <c r="I321" s="301">
        <v>124.5</v>
      </c>
      <c r="J321" s="287">
        <v>14.5</v>
      </c>
      <c r="K321" s="287">
        <v>1.21</v>
      </c>
    </row>
    <row r="322" spans="1:11" x14ac:dyDescent="0.3">
      <c r="A322" s="299">
        <v>42339</v>
      </c>
      <c r="B322" s="298">
        <v>0.47771990740740744</v>
      </c>
      <c r="C322" s="287">
        <v>69.06</v>
      </c>
      <c r="D322" s="287">
        <v>4.46</v>
      </c>
      <c r="E322" s="287">
        <v>9.8000000000000007</v>
      </c>
      <c r="F322" s="8">
        <v>115</v>
      </c>
      <c r="G322" s="8">
        <v>516</v>
      </c>
      <c r="H322" s="8">
        <v>0.3</v>
      </c>
      <c r="I322" s="301">
        <v>124.5</v>
      </c>
      <c r="J322" s="287">
        <v>14.5</v>
      </c>
      <c r="K322" s="287">
        <v>1.21</v>
      </c>
    </row>
    <row r="323" spans="1:11" x14ac:dyDescent="0.3">
      <c r="A323" s="299">
        <v>42339</v>
      </c>
      <c r="B323" s="298">
        <v>0.47773148148148148</v>
      </c>
      <c r="C323" s="287">
        <v>69.069999999999993</v>
      </c>
      <c r="D323" s="287">
        <v>4.46</v>
      </c>
      <c r="E323" s="287">
        <v>9.7899999999999991</v>
      </c>
      <c r="F323" s="8">
        <v>115</v>
      </c>
      <c r="G323" s="8">
        <v>517</v>
      </c>
      <c r="H323" s="8">
        <v>0.3</v>
      </c>
      <c r="I323" s="301">
        <v>124.2</v>
      </c>
      <c r="J323" s="287">
        <v>14.45</v>
      </c>
      <c r="K323" s="287">
        <v>1.2</v>
      </c>
    </row>
    <row r="324" spans="1:11" x14ac:dyDescent="0.3">
      <c r="A324" s="299">
        <v>42339</v>
      </c>
      <c r="B324" s="298">
        <v>0.47774305555555552</v>
      </c>
      <c r="C324" s="287">
        <v>69.069999999999993</v>
      </c>
      <c r="D324" s="287">
        <v>4.46</v>
      </c>
      <c r="E324" s="287">
        <v>9.7899999999999991</v>
      </c>
      <c r="F324" s="8">
        <v>115</v>
      </c>
      <c r="G324" s="8">
        <v>517</v>
      </c>
      <c r="H324" s="8">
        <v>0.3</v>
      </c>
      <c r="I324" s="301">
        <v>124.2</v>
      </c>
      <c r="J324" s="287">
        <v>14.45</v>
      </c>
      <c r="K324" s="287">
        <v>1.2</v>
      </c>
    </row>
    <row r="325" spans="1:11" x14ac:dyDescent="0.3">
      <c r="A325" s="299">
        <v>42339</v>
      </c>
      <c r="B325" s="298">
        <v>0.47796296296296298</v>
      </c>
      <c r="C325" s="287">
        <v>70.11</v>
      </c>
      <c r="D325" s="287">
        <v>4.71</v>
      </c>
      <c r="E325" s="287">
        <v>9.42</v>
      </c>
      <c r="F325" s="8">
        <v>132</v>
      </c>
      <c r="G325" s="8">
        <v>530</v>
      </c>
      <c r="H325" s="8">
        <v>0.3</v>
      </c>
      <c r="I325" s="301">
        <v>97.4</v>
      </c>
      <c r="J325" s="287">
        <v>11.27</v>
      </c>
      <c r="K325" s="287">
        <v>1.22</v>
      </c>
    </row>
    <row r="326" spans="1:11" x14ac:dyDescent="0.3">
      <c r="A326" s="299">
        <v>42339</v>
      </c>
      <c r="B326" s="298">
        <v>0.47797453703703702</v>
      </c>
      <c r="C326" s="287">
        <v>70.11</v>
      </c>
      <c r="D326" s="287">
        <v>4.71</v>
      </c>
      <c r="E326" s="287">
        <v>9.41</v>
      </c>
      <c r="F326" s="8">
        <v>132</v>
      </c>
      <c r="G326" s="8">
        <v>531</v>
      </c>
      <c r="H326" s="8">
        <v>0.3</v>
      </c>
      <c r="I326" s="301">
        <v>88</v>
      </c>
      <c r="J326" s="287">
        <v>10.17</v>
      </c>
      <c r="K326" s="287">
        <v>1.25</v>
      </c>
    </row>
    <row r="327" spans="1:11" x14ac:dyDescent="0.3">
      <c r="A327" s="299">
        <v>42339</v>
      </c>
      <c r="B327" s="298">
        <v>0.47798611111111117</v>
      </c>
      <c r="C327" s="287">
        <v>70.11</v>
      </c>
      <c r="D327" s="287">
        <v>4.71</v>
      </c>
      <c r="E327" s="287">
        <v>9.41</v>
      </c>
      <c r="F327" s="8">
        <v>132</v>
      </c>
      <c r="G327" s="8">
        <v>531</v>
      </c>
      <c r="H327" s="8">
        <v>0.3</v>
      </c>
      <c r="I327" s="301">
        <v>88</v>
      </c>
      <c r="J327" s="287">
        <v>10.17</v>
      </c>
      <c r="K327" s="287">
        <v>1.25</v>
      </c>
    </row>
    <row r="328" spans="1:11" x14ac:dyDescent="0.3">
      <c r="A328" s="299">
        <v>42339</v>
      </c>
      <c r="B328" s="298">
        <v>0.47799768518518521</v>
      </c>
      <c r="C328" s="287">
        <v>70.11</v>
      </c>
      <c r="D328" s="287">
        <v>4.71</v>
      </c>
      <c r="E328" s="287">
        <v>9.39</v>
      </c>
      <c r="F328" s="8">
        <v>132</v>
      </c>
      <c r="G328" s="8">
        <v>535</v>
      </c>
      <c r="H328" s="8">
        <v>0.3</v>
      </c>
      <c r="I328" s="301">
        <v>87.1</v>
      </c>
      <c r="J328" s="287">
        <v>10.07</v>
      </c>
      <c r="K328" s="287">
        <v>1.27</v>
      </c>
    </row>
    <row r="329" spans="1:11" x14ac:dyDescent="0.3">
      <c r="A329" s="299">
        <v>42339</v>
      </c>
      <c r="B329" s="298">
        <v>0.47800925925925924</v>
      </c>
      <c r="C329" s="287">
        <v>70.13</v>
      </c>
      <c r="D329" s="287">
        <v>4.71</v>
      </c>
      <c r="E329" s="287">
        <v>9.3800000000000008</v>
      </c>
      <c r="F329" s="8">
        <v>133</v>
      </c>
      <c r="G329" s="8">
        <v>531</v>
      </c>
      <c r="H329" s="8">
        <v>0.3</v>
      </c>
      <c r="I329" s="301">
        <v>86.1</v>
      </c>
      <c r="J329" s="287">
        <v>9.9600000000000009</v>
      </c>
      <c r="K329" s="287">
        <v>1.3</v>
      </c>
    </row>
    <row r="330" spans="1:11" x14ac:dyDescent="0.3">
      <c r="A330" s="299">
        <v>42339</v>
      </c>
      <c r="B330" s="298">
        <v>0.47802083333333334</v>
      </c>
      <c r="C330" s="287">
        <v>70.13</v>
      </c>
      <c r="D330" s="287">
        <v>4.71</v>
      </c>
      <c r="E330" s="287">
        <v>9.3800000000000008</v>
      </c>
      <c r="F330" s="8">
        <v>133</v>
      </c>
      <c r="G330" s="8">
        <v>531</v>
      </c>
      <c r="H330" s="8">
        <v>0.3</v>
      </c>
      <c r="I330" s="301">
        <v>86.1</v>
      </c>
      <c r="J330" s="287">
        <v>9.9600000000000009</v>
      </c>
      <c r="K330" s="287">
        <v>1.3</v>
      </c>
    </row>
    <row r="331" spans="1:11" x14ac:dyDescent="0.3">
      <c r="A331" s="299">
        <v>42339</v>
      </c>
      <c r="B331" s="298">
        <v>0.47803240740740738</v>
      </c>
      <c r="C331" s="287">
        <v>70.11</v>
      </c>
      <c r="D331" s="287">
        <v>4.71</v>
      </c>
      <c r="E331" s="287">
        <v>9.3699999999999992</v>
      </c>
      <c r="F331" s="8">
        <v>133</v>
      </c>
      <c r="G331" s="8">
        <v>531</v>
      </c>
      <c r="H331" s="8">
        <v>0.3</v>
      </c>
      <c r="I331" s="301">
        <v>85.2</v>
      </c>
      <c r="J331" s="287">
        <v>9.85</v>
      </c>
      <c r="K331" s="287">
        <v>1.31</v>
      </c>
    </row>
    <row r="332" spans="1:11" x14ac:dyDescent="0.3">
      <c r="A332" s="299">
        <v>42339</v>
      </c>
      <c r="B332" s="298">
        <v>0.47804398148148147</v>
      </c>
      <c r="C332" s="287">
        <v>70.11</v>
      </c>
      <c r="D332" s="287">
        <v>4.71</v>
      </c>
      <c r="E332" s="287">
        <v>9.3699999999999992</v>
      </c>
      <c r="F332" s="8">
        <v>133</v>
      </c>
      <c r="G332" s="8">
        <v>531</v>
      </c>
      <c r="H332" s="8">
        <v>0.3</v>
      </c>
      <c r="I332" s="301">
        <v>85.2</v>
      </c>
      <c r="J332" s="287">
        <v>9.85</v>
      </c>
      <c r="K332" s="287">
        <v>1.31</v>
      </c>
    </row>
    <row r="333" spans="1:11" x14ac:dyDescent="0.3">
      <c r="A333" s="299">
        <v>42339</v>
      </c>
      <c r="B333" s="298">
        <v>0.47805555555555551</v>
      </c>
      <c r="C333" s="287">
        <v>70.11</v>
      </c>
      <c r="D333" s="287">
        <v>4.71</v>
      </c>
      <c r="E333" s="287">
        <v>9.36</v>
      </c>
      <c r="F333" s="8">
        <v>133</v>
      </c>
      <c r="G333" s="8">
        <v>533</v>
      </c>
      <c r="H333" s="8">
        <v>0.3</v>
      </c>
      <c r="I333" s="301">
        <v>84.3</v>
      </c>
      <c r="J333" s="287">
        <v>9.75</v>
      </c>
      <c r="K333" s="287">
        <v>1.31</v>
      </c>
    </row>
    <row r="334" spans="1:11" x14ac:dyDescent="0.3">
      <c r="A334" s="299">
        <v>42339</v>
      </c>
      <c r="B334" s="298">
        <v>0.47806712962962966</v>
      </c>
      <c r="C334" s="287">
        <v>70.11</v>
      </c>
      <c r="D334" s="287">
        <v>4.71</v>
      </c>
      <c r="E334" s="287">
        <v>9.36</v>
      </c>
      <c r="F334" s="8">
        <v>133</v>
      </c>
      <c r="G334" s="8">
        <v>533</v>
      </c>
      <c r="H334" s="8">
        <v>0.3</v>
      </c>
      <c r="I334" s="301">
        <v>84.3</v>
      </c>
      <c r="J334" s="287">
        <v>9.75</v>
      </c>
      <c r="K334" s="287">
        <v>1.31</v>
      </c>
    </row>
    <row r="335" spans="1:11" x14ac:dyDescent="0.3">
      <c r="A335" s="299">
        <v>42339</v>
      </c>
      <c r="B335" s="298">
        <v>0.47824074074074074</v>
      </c>
      <c r="C335" s="287">
        <v>71.08</v>
      </c>
      <c r="D335" s="287">
        <v>4.8899999999999997</v>
      </c>
      <c r="E335" s="287">
        <v>9.11</v>
      </c>
      <c r="F335" s="8">
        <v>144</v>
      </c>
      <c r="G335" s="8">
        <v>540</v>
      </c>
      <c r="H335" s="8">
        <v>0.3</v>
      </c>
      <c r="I335" s="301">
        <v>54.2</v>
      </c>
      <c r="J335" s="287">
        <v>6.24</v>
      </c>
      <c r="K335" s="287">
        <v>1.37</v>
      </c>
    </row>
    <row r="336" spans="1:11" x14ac:dyDescent="0.3">
      <c r="A336" s="299">
        <v>42339</v>
      </c>
      <c r="B336" s="298">
        <v>0.47825231481481478</v>
      </c>
      <c r="C336" s="287">
        <v>71.069999999999993</v>
      </c>
      <c r="D336" s="287">
        <v>4.8899999999999997</v>
      </c>
      <c r="E336" s="287">
        <v>9.1</v>
      </c>
      <c r="F336" s="8">
        <v>144</v>
      </c>
      <c r="G336" s="8">
        <v>539</v>
      </c>
      <c r="H336" s="8">
        <v>0.3</v>
      </c>
      <c r="I336" s="301">
        <v>52.5</v>
      </c>
      <c r="J336" s="287">
        <v>6.04</v>
      </c>
      <c r="K336" s="287">
        <v>1.38</v>
      </c>
    </row>
    <row r="337" spans="1:11" x14ac:dyDescent="0.3">
      <c r="A337" s="299">
        <v>42339</v>
      </c>
      <c r="B337" s="298">
        <v>0.47826388888888888</v>
      </c>
      <c r="C337" s="287">
        <v>71.069999999999993</v>
      </c>
      <c r="D337" s="287">
        <v>4.8899999999999997</v>
      </c>
      <c r="E337" s="287">
        <v>9.1</v>
      </c>
      <c r="F337" s="8">
        <v>144</v>
      </c>
      <c r="G337" s="8">
        <v>539</v>
      </c>
      <c r="H337" s="8">
        <v>0.3</v>
      </c>
      <c r="I337" s="301">
        <v>52.5</v>
      </c>
      <c r="J337" s="287">
        <v>6.04</v>
      </c>
      <c r="K337" s="287">
        <v>1.38</v>
      </c>
    </row>
    <row r="338" spans="1:11" x14ac:dyDescent="0.3">
      <c r="A338" s="299">
        <v>42339</v>
      </c>
      <c r="B338" s="298">
        <v>0.47827546296296292</v>
      </c>
      <c r="C338" s="287">
        <v>71.069999999999993</v>
      </c>
      <c r="D338" s="287">
        <v>4.9000000000000004</v>
      </c>
      <c r="E338" s="287">
        <v>9.1</v>
      </c>
      <c r="F338" s="8">
        <v>145</v>
      </c>
      <c r="G338" s="8">
        <v>537</v>
      </c>
      <c r="H338" s="8">
        <v>0.3</v>
      </c>
      <c r="I338" s="301">
        <v>51.2</v>
      </c>
      <c r="J338" s="287">
        <v>5.9</v>
      </c>
      <c r="K338" s="287">
        <v>1.41</v>
      </c>
    </row>
    <row r="339" spans="1:11" x14ac:dyDescent="0.3">
      <c r="A339" s="299">
        <v>42339</v>
      </c>
      <c r="B339" s="298">
        <v>0.47828703703703707</v>
      </c>
      <c r="C339" s="287">
        <v>71.069999999999993</v>
      </c>
      <c r="D339" s="287">
        <v>4.9000000000000004</v>
      </c>
      <c r="E339" s="287">
        <v>9.1</v>
      </c>
      <c r="F339" s="8">
        <v>145</v>
      </c>
      <c r="G339" s="8">
        <v>537</v>
      </c>
      <c r="H339" s="8">
        <v>0.3</v>
      </c>
      <c r="I339" s="301">
        <v>51.2</v>
      </c>
      <c r="J339" s="287">
        <v>5.9</v>
      </c>
      <c r="K339" s="287">
        <v>1.41</v>
      </c>
    </row>
    <row r="340" spans="1:11" x14ac:dyDescent="0.3">
      <c r="A340" s="299">
        <v>42339</v>
      </c>
      <c r="B340" s="298">
        <v>0.4782986111111111</v>
      </c>
      <c r="C340" s="287">
        <v>71.069999999999993</v>
      </c>
      <c r="D340" s="287">
        <v>4.9000000000000004</v>
      </c>
      <c r="E340" s="287">
        <v>9.09</v>
      </c>
      <c r="F340" s="8">
        <v>145</v>
      </c>
      <c r="G340" s="8">
        <v>537</v>
      </c>
      <c r="H340" s="8">
        <v>0.3</v>
      </c>
      <c r="I340" s="301">
        <v>50.1</v>
      </c>
      <c r="J340" s="287">
        <v>5.77</v>
      </c>
      <c r="K340" s="287">
        <v>1.43</v>
      </c>
    </row>
    <row r="341" spans="1:11" x14ac:dyDescent="0.3">
      <c r="A341" s="299">
        <v>42339</v>
      </c>
      <c r="B341" s="298">
        <v>0.4783101851851852</v>
      </c>
      <c r="C341" s="287">
        <v>71.069999999999993</v>
      </c>
      <c r="D341" s="287">
        <v>4.9000000000000004</v>
      </c>
      <c r="E341" s="287">
        <v>9.09</v>
      </c>
      <c r="F341" s="8">
        <v>145</v>
      </c>
      <c r="G341" s="8">
        <v>537</v>
      </c>
      <c r="H341" s="8">
        <v>0.3</v>
      </c>
      <c r="I341" s="301">
        <v>50.1</v>
      </c>
      <c r="J341" s="287">
        <v>5.77</v>
      </c>
      <c r="K341" s="287">
        <v>1.43</v>
      </c>
    </row>
    <row r="342" spans="1:11" x14ac:dyDescent="0.3">
      <c r="A342" s="299">
        <v>42339</v>
      </c>
      <c r="B342" s="298">
        <v>0.47832175925925924</v>
      </c>
      <c r="C342" s="287">
        <v>71.08</v>
      </c>
      <c r="D342" s="287">
        <v>4.8899999999999997</v>
      </c>
      <c r="E342" s="287">
        <v>9.08</v>
      </c>
      <c r="F342" s="8">
        <v>145</v>
      </c>
      <c r="G342" s="8">
        <v>541</v>
      </c>
      <c r="H342" s="8">
        <v>0.3</v>
      </c>
      <c r="I342" s="301">
        <v>45.3</v>
      </c>
      <c r="J342" s="287">
        <v>5.21</v>
      </c>
      <c r="K342" s="287">
        <v>1.44</v>
      </c>
    </row>
    <row r="343" spans="1:11" x14ac:dyDescent="0.3">
      <c r="A343" s="299">
        <v>42339</v>
      </c>
      <c r="B343" s="298">
        <v>0.47833333333333333</v>
      </c>
      <c r="C343" s="287">
        <v>71.09</v>
      </c>
      <c r="D343" s="287">
        <v>4.8899999999999997</v>
      </c>
      <c r="E343" s="287">
        <v>9.07</v>
      </c>
      <c r="F343" s="8">
        <v>145</v>
      </c>
      <c r="G343" s="8">
        <v>538</v>
      </c>
      <c r="H343" s="8">
        <v>0.3</v>
      </c>
      <c r="I343" s="301">
        <v>44.7</v>
      </c>
      <c r="J343" s="287">
        <v>5.14</v>
      </c>
      <c r="K343" s="287">
        <v>1.45</v>
      </c>
    </row>
    <row r="344" spans="1:11" x14ac:dyDescent="0.3">
      <c r="A344" s="299">
        <v>42339</v>
      </c>
      <c r="B344" s="298">
        <v>0.47834490740740737</v>
      </c>
      <c r="C344" s="287">
        <v>71.09</v>
      </c>
      <c r="D344" s="287">
        <v>4.8899999999999997</v>
      </c>
      <c r="E344" s="287">
        <v>9.07</v>
      </c>
      <c r="F344" s="8">
        <v>145</v>
      </c>
      <c r="G344" s="8">
        <v>538</v>
      </c>
      <c r="H344" s="8">
        <v>0.3</v>
      </c>
      <c r="I344" s="301">
        <v>44.7</v>
      </c>
      <c r="J344" s="287">
        <v>5.14</v>
      </c>
      <c r="K344" s="287">
        <v>1.45</v>
      </c>
    </row>
    <row r="345" spans="1:11" x14ac:dyDescent="0.3">
      <c r="A345" s="299">
        <v>42339</v>
      </c>
      <c r="B345" s="298">
        <v>0.47905092592592591</v>
      </c>
      <c r="C345" s="287">
        <v>72.03</v>
      </c>
      <c r="D345" s="287">
        <v>4.93</v>
      </c>
      <c r="E345" s="287">
        <v>8.77</v>
      </c>
      <c r="F345" s="8">
        <v>152</v>
      </c>
      <c r="G345" s="8">
        <v>543</v>
      </c>
      <c r="H345" s="8">
        <v>0.3</v>
      </c>
      <c r="I345" s="301">
        <v>25.7</v>
      </c>
      <c r="J345" s="287">
        <v>2.95</v>
      </c>
      <c r="K345" s="287">
        <v>1.67</v>
      </c>
    </row>
    <row r="346" spans="1:11" x14ac:dyDescent="0.3">
      <c r="A346" s="299">
        <v>42339</v>
      </c>
      <c r="B346" s="298">
        <v>0.4790625</v>
      </c>
      <c r="C346" s="287">
        <v>72.03</v>
      </c>
      <c r="D346" s="287">
        <v>4.93</v>
      </c>
      <c r="E346" s="287">
        <v>8.77</v>
      </c>
      <c r="F346" s="8">
        <v>152</v>
      </c>
      <c r="G346" s="8">
        <v>540</v>
      </c>
      <c r="H346" s="8">
        <v>0.3</v>
      </c>
      <c r="I346" s="301">
        <v>25.5</v>
      </c>
      <c r="J346" s="287">
        <v>2.93</v>
      </c>
      <c r="K346" s="287">
        <v>1.67</v>
      </c>
    </row>
    <row r="347" spans="1:11" x14ac:dyDescent="0.3">
      <c r="A347" s="299">
        <v>42339</v>
      </c>
      <c r="B347" s="298">
        <v>0.47907407407407404</v>
      </c>
      <c r="C347" s="287">
        <v>72.03</v>
      </c>
      <c r="D347" s="287">
        <v>4.93</v>
      </c>
      <c r="E347" s="287">
        <v>8.77</v>
      </c>
      <c r="F347" s="8">
        <v>152</v>
      </c>
      <c r="G347" s="8">
        <v>540</v>
      </c>
      <c r="H347" s="8">
        <v>0.3</v>
      </c>
      <c r="I347" s="301">
        <v>25.5</v>
      </c>
      <c r="J347" s="287">
        <v>2.93</v>
      </c>
      <c r="K347" s="287">
        <v>1.67</v>
      </c>
    </row>
    <row r="348" spans="1:11" x14ac:dyDescent="0.3">
      <c r="A348" s="299">
        <v>42339</v>
      </c>
      <c r="B348" s="298">
        <v>0.47908564814814819</v>
      </c>
      <c r="C348" s="287">
        <v>72.03</v>
      </c>
      <c r="D348" s="287">
        <v>4.93</v>
      </c>
      <c r="E348" s="287">
        <v>8.76</v>
      </c>
      <c r="F348" s="8">
        <v>152</v>
      </c>
      <c r="G348" s="8">
        <v>540</v>
      </c>
      <c r="H348" s="8">
        <v>0.3</v>
      </c>
      <c r="I348" s="301">
        <v>25.1</v>
      </c>
      <c r="J348" s="287">
        <v>2.88</v>
      </c>
      <c r="K348" s="287">
        <v>1.68</v>
      </c>
    </row>
    <row r="349" spans="1:11" x14ac:dyDescent="0.3">
      <c r="A349" s="299">
        <v>42339</v>
      </c>
      <c r="B349" s="298">
        <v>0.47909722222222223</v>
      </c>
      <c r="C349" s="287">
        <v>72.03</v>
      </c>
      <c r="D349" s="287">
        <v>4.93</v>
      </c>
      <c r="E349" s="287">
        <v>8.76</v>
      </c>
      <c r="F349" s="8">
        <v>152</v>
      </c>
      <c r="G349" s="8">
        <v>540</v>
      </c>
      <c r="H349" s="8">
        <v>0.3</v>
      </c>
      <c r="I349" s="301">
        <v>25.1</v>
      </c>
      <c r="J349" s="287">
        <v>2.88</v>
      </c>
      <c r="K349" s="287">
        <v>1.68</v>
      </c>
    </row>
    <row r="350" spans="1:11" x14ac:dyDescent="0.3">
      <c r="A350" s="299">
        <v>42339</v>
      </c>
      <c r="B350" s="298">
        <v>0.47910879629629632</v>
      </c>
      <c r="C350" s="287">
        <v>72.03</v>
      </c>
      <c r="D350" s="287">
        <v>4.93</v>
      </c>
      <c r="E350" s="287">
        <v>8.76</v>
      </c>
      <c r="F350" s="8">
        <v>152</v>
      </c>
      <c r="G350" s="8">
        <v>541</v>
      </c>
      <c r="H350" s="8">
        <v>0.3</v>
      </c>
      <c r="I350" s="301">
        <v>24.7</v>
      </c>
      <c r="J350" s="287">
        <v>2.84</v>
      </c>
      <c r="K350" s="287">
        <v>1.7</v>
      </c>
    </row>
    <row r="351" spans="1:11" x14ac:dyDescent="0.3">
      <c r="A351" s="299">
        <v>42339</v>
      </c>
      <c r="B351" s="298">
        <v>0.47912037037037036</v>
      </c>
      <c r="C351" s="287">
        <v>72.03</v>
      </c>
      <c r="D351" s="287">
        <v>4.93</v>
      </c>
      <c r="E351" s="287">
        <v>8.76</v>
      </c>
      <c r="F351" s="8">
        <v>152</v>
      </c>
      <c r="G351" s="8">
        <v>541</v>
      </c>
      <c r="H351" s="8">
        <v>0.3</v>
      </c>
      <c r="I351" s="301">
        <v>24.7</v>
      </c>
      <c r="J351" s="287">
        <v>2.84</v>
      </c>
      <c r="K351" s="287">
        <v>1.7</v>
      </c>
    </row>
    <row r="352" spans="1:11" x14ac:dyDescent="0.3">
      <c r="A352" s="299">
        <v>42339</v>
      </c>
      <c r="B352" s="298">
        <v>0.47913194444444446</v>
      </c>
      <c r="C352" s="287">
        <v>72.03</v>
      </c>
      <c r="D352" s="287">
        <v>4.93</v>
      </c>
      <c r="E352" s="287">
        <v>8.75</v>
      </c>
      <c r="F352" s="8">
        <v>152</v>
      </c>
      <c r="G352" s="8">
        <v>543</v>
      </c>
      <c r="H352" s="8">
        <v>0.3</v>
      </c>
      <c r="I352" s="301">
        <v>24.3</v>
      </c>
      <c r="J352" s="287">
        <v>2.8</v>
      </c>
      <c r="K352" s="287">
        <v>1.72</v>
      </c>
    </row>
    <row r="353" spans="1:11" x14ac:dyDescent="0.3">
      <c r="A353" s="299">
        <v>42339</v>
      </c>
      <c r="B353" s="298">
        <v>0.4791435185185185</v>
      </c>
      <c r="C353" s="287">
        <v>72.02</v>
      </c>
      <c r="D353" s="287">
        <v>4.93</v>
      </c>
      <c r="E353" s="287">
        <v>8.75</v>
      </c>
      <c r="F353" s="8">
        <v>153</v>
      </c>
      <c r="G353" s="8">
        <v>541</v>
      </c>
      <c r="H353" s="8">
        <v>0.3</v>
      </c>
      <c r="I353" s="301">
        <v>24</v>
      </c>
      <c r="J353" s="287">
        <v>2.76</v>
      </c>
      <c r="K353" s="287">
        <v>1.72</v>
      </c>
    </row>
    <row r="354" spans="1:11" x14ac:dyDescent="0.3">
      <c r="A354" s="299">
        <v>42339</v>
      </c>
      <c r="B354" s="298">
        <v>0.47915509259259265</v>
      </c>
      <c r="C354" s="287">
        <v>72.02</v>
      </c>
      <c r="D354" s="287">
        <v>4.93</v>
      </c>
      <c r="E354" s="287">
        <v>8.75</v>
      </c>
      <c r="F354" s="8">
        <v>153</v>
      </c>
      <c r="G354" s="8">
        <v>541</v>
      </c>
      <c r="H354" s="8">
        <v>0.3</v>
      </c>
      <c r="I354" s="301">
        <v>24</v>
      </c>
      <c r="J354" s="287">
        <v>2.76</v>
      </c>
      <c r="K354" s="287">
        <v>1.71</v>
      </c>
    </row>
    <row r="355" spans="1:11" x14ac:dyDescent="0.3">
      <c r="A355" s="299">
        <v>42339</v>
      </c>
      <c r="B355" s="298">
        <v>0.4794444444444444</v>
      </c>
      <c r="C355" s="287">
        <v>73.069999999999993</v>
      </c>
      <c r="D355" s="287">
        <v>4.95</v>
      </c>
      <c r="E355" s="287">
        <v>8.61</v>
      </c>
      <c r="F355" s="8">
        <v>156</v>
      </c>
      <c r="G355" s="8">
        <v>541</v>
      </c>
      <c r="H355" s="8">
        <v>0.3</v>
      </c>
      <c r="I355" s="301">
        <v>17.600000000000001</v>
      </c>
      <c r="J355" s="287">
        <v>2.02</v>
      </c>
      <c r="K355" s="287">
        <v>1.81</v>
      </c>
    </row>
    <row r="356" spans="1:11" x14ac:dyDescent="0.3">
      <c r="A356" s="299">
        <v>42339</v>
      </c>
      <c r="B356" s="298">
        <v>0.47945601851851855</v>
      </c>
      <c r="C356" s="287">
        <v>73.069999999999993</v>
      </c>
      <c r="D356" s="287">
        <v>4.96</v>
      </c>
      <c r="E356" s="287">
        <v>8.61</v>
      </c>
      <c r="F356" s="8">
        <v>156</v>
      </c>
      <c r="G356" s="8">
        <v>544</v>
      </c>
      <c r="H356" s="8">
        <v>0.3</v>
      </c>
      <c r="I356" s="301">
        <v>17.3</v>
      </c>
      <c r="J356" s="287">
        <v>1.98</v>
      </c>
      <c r="K356" s="287">
        <v>1.84</v>
      </c>
    </row>
    <row r="357" spans="1:11" x14ac:dyDescent="0.3">
      <c r="A357" s="299">
        <v>42339</v>
      </c>
      <c r="B357" s="298">
        <v>0.47946759259259258</v>
      </c>
      <c r="C357" s="287">
        <v>73.069999999999993</v>
      </c>
      <c r="D357" s="287">
        <v>4.96</v>
      </c>
      <c r="E357" s="287">
        <v>8.61</v>
      </c>
      <c r="F357" s="8">
        <v>156</v>
      </c>
      <c r="G357" s="8">
        <v>542</v>
      </c>
      <c r="H357" s="8">
        <v>0.3</v>
      </c>
      <c r="I357" s="301">
        <v>16.899999999999999</v>
      </c>
      <c r="J357" s="287">
        <v>1.94</v>
      </c>
      <c r="K357" s="287">
        <v>1.86</v>
      </c>
    </row>
    <row r="358" spans="1:11" x14ac:dyDescent="0.3">
      <c r="A358" s="299">
        <v>42339</v>
      </c>
      <c r="B358" s="298">
        <v>0.47947916666666668</v>
      </c>
      <c r="C358" s="287">
        <v>73.069999999999993</v>
      </c>
      <c r="D358" s="287">
        <v>4.96</v>
      </c>
      <c r="E358" s="287">
        <v>8.61</v>
      </c>
      <c r="F358" s="8">
        <v>156</v>
      </c>
      <c r="G358" s="8">
        <v>542</v>
      </c>
      <c r="H358" s="8">
        <v>0.3</v>
      </c>
      <c r="I358" s="301">
        <v>16.899999999999999</v>
      </c>
      <c r="J358" s="287">
        <v>1.94</v>
      </c>
      <c r="K358" s="287">
        <v>1.86</v>
      </c>
    </row>
    <row r="359" spans="1:11" x14ac:dyDescent="0.3">
      <c r="A359" s="299">
        <v>42339</v>
      </c>
      <c r="B359" s="298">
        <v>0.47949074074074072</v>
      </c>
      <c r="C359" s="287">
        <v>73.069999999999993</v>
      </c>
      <c r="D359" s="287">
        <v>4.96</v>
      </c>
      <c r="E359" s="287">
        <v>8.6</v>
      </c>
      <c r="F359" s="8">
        <v>156</v>
      </c>
      <c r="G359" s="8">
        <v>542</v>
      </c>
      <c r="H359" s="8">
        <v>0.3</v>
      </c>
      <c r="I359" s="301">
        <v>14.3</v>
      </c>
      <c r="J359" s="287">
        <v>1.65</v>
      </c>
      <c r="K359" s="287">
        <v>1.89</v>
      </c>
    </row>
    <row r="360" spans="1:11" x14ac:dyDescent="0.3">
      <c r="A360" s="299">
        <v>42339</v>
      </c>
      <c r="B360" s="298">
        <v>0.47950231481481481</v>
      </c>
      <c r="C360" s="287">
        <v>73.069999999999993</v>
      </c>
      <c r="D360" s="287">
        <v>4.96</v>
      </c>
      <c r="E360" s="287">
        <v>8.6</v>
      </c>
      <c r="F360" s="8">
        <v>156</v>
      </c>
      <c r="G360" s="8">
        <v>542</v>
      </c>
      <c r="H360" s="8">
        <v>0.3</v>
      </c>
      <c r="I360" s="301">
        <v>14.3</v>
      </c>
      <c r="J360" s="287">
        <v>1.65</v>
      </c>
      <c r="K360" s="287">
        <v>1.89</v>
      </c>
    </row>
    <row r="361" spans="1:11" x14ac:dyDescent="0.3">
      <c r="A361" s="299">
        <v>42339</v>
      </c>
      <c r="B361" s="298">
        <v>0.47951388888888885</v>
      </c>
      <c r="C361" s="287">
        <v>73.069999999999993</v>
      </c>
      <c r="D361" s="287">
        <v>4.96</v>
      </c>
      <c r="E361" s="287">
        <v>8.6</v>
      </c>
      <c r="F361" s="8">
        <v>156</v>
      </c>
      <c r="G361" s="8">
        <v>542</v>
      </c>
      <c r="H361" s="8">
        <v>0.3</v>
      </c>
      <c r="I361" s="301">
        <v>14.2</v>
      </c>
      <c r="J361" s="287">
        <v>1.63</v>
      </c>
      <c r="K361" s="287">
        <v>1.91</v>
      </c>
    </row>
    <row r="362" spans="1:11" x14ac:dyDescent="0.3">
      <c r="A362" s="299">
        <v>42339</v>
      </c>
      <c r="B362" s="298">
        <v>0.479525462962963</v>
      </c>
      <c r="C362" s="287">
        <v>73.069999999999993</v>
      </c>
      <c r="D362" s="287">
        <v>4.96</v>
      </c>
      <c r="E362" s="287">
        <v>8.6</v>
      </c>
      <c r="F362" s="8">
        <v>156</v>
      </c>
      <c r="G362" s="8">
        <v>542</v>
      </c>
      <c r="H362" s="8">
        <v>0.3</v>
      </c>
      <c r="I362" s="301">
        <v>14.2</v>
      </c>
      <c r="J362" s="287">
        <v>1.63</v>
      </c>
      <c r="K362" s="287">
        <v>1.91</v>
      </c>
    </row>
    <row r="363" spans="1:11" x14ac:dyDescent="0.3">
      <c r="A363" s="299">
        <v>42339</v>
      </c>
      <c r="B363" s="298">
        <v>0.47953703703703704</v>
      </c>
      <c r="C363" s="287">
        <v>73.09</v>
      </c>
      <c r="D363" s="287">
        <v>4.96</v>
      </c>
      <c r="E363" s="287">
        <v>8.6</v>
      </c>
      <c r="F363" s="8">
        <v>156</v>
      </c>
      <c r="G363" s="8">
        <v>544</v>
      </c>
      <c r="H363" s="8">
        <v>0.3</v>
      </c>
      <c r="I363" s="301">
        <v>14</v>
      </c>
      <c r="J363" s="287">
        <v>1.61</v>
      </c>
      <c r="K363" s="287">
        <v>1.95</v>
      </c>
    </row>
    <row r="364" spans="1:11" x14ac:dyDescent="0.3">
      <c r="A364" s="299">
        <v>42339</v>
      </c>
      <c r="B364" s="298">
        <v>0.47954861111111113</v>
      </c>
      <c r="C364" s="287">
        <v>73.069999999999993</v>
      </c>
      <c r="D364" s="287">
        <v>4.96</v>
      </c>
      <c r="E364" s="287">
        <v>8.6</v>
      </c>
      <c r="F364" s="8">
        <v>156</v>
      </c>
      <c r="G364" s="8">
        <v>542</v>
      </c>
      <c r="H364" s="8">
        <v>0.3</v>
      </c>
      <c r="I364" s="301">
        <v>13.8</v>
      </c>
      <c r="J364" s="287">
        <v>1.58</v>
      </c>
      <c r="K364" s="287">
        <v>1.98</v>
      </c>
    </row>
    <row r="365" spans="1:11" x14ac:dyDescent="0.3">
      <c r="A365" s="299">
        <v>42339</v>
      </c>
      <c r="B365" s="298">
        <v>0.47971064814814812</v>
      </c>
      <c r="C365" s="287">
        <v>74.02</v>
      </c>
      <c r="D365" s="287">
        <v>4.97</v>
      </c>
      <c r="E365" s="287">
        <v>8.51</v>
      </c>
      <c r="F365" s="8">
        <v>157</v>
      </c>
      <c r="G365" s="8">
        <v>544</v>
      </c>
      <c r="H365" s="8">
        <v>0.3</v>
      </c>
      <c r="I365" s="301">
        <v>6.8</v>
      </c>
      <c r="J365" s="287">
        <v>0.78</v>
      </c>
      <c r="K365" s="287">
        <v>0.98</v>
      </c>
    </row>
    <row r="366" spans="1:11" x14ac:dyDescent="0.3">
      <c r="A366" s="299">
        <v>42339</v>
      </c>
      <c r="B366" s="298">
        <v>0.47972222222222222</v>
      </c>
      <c r="C366" s="287">
        <v>74.02</v>
      </c>
      <c r="D366" s="287">
        <v>4.97</v>
      </c>
      <c r="E366" s="287">
        <v>8.51</v>
      </c>
      <c r="F366" s="8">
        <v>157</v>
      </c>
      <c r="G366" s="8">
        <v>544</v>
      </c>
      <c r="H366" s="8">
        <v>0.3</v>
      </c>
      <c r="I366" s="301">
        <v>6.8</v>
      </c>
      <c r="J366" s="287">
        <v>0.78</v>
      </c>
      <c r="K366" s="287">
        <v>0.98</v>
      </c>
    </row>
    <row r="367" spans="1:11" x14ac:dyDescent="0.3">
      <c r="A367" s="299">
        <v>42339</v>
      </c>
      <c r="B367" s="298">
        <v>0.47973379629629626</v>
      </c>
      <c r="C367" s="287">
        <v>74.02</v>
      </c>
      <c r="D367" s="287">
        <v>4.97</v>
      </c>
      <c r="E367" s="287">
        <v>8.5</v>
      </c>
      <c r="F367" s="8">
        <v>157</v>
      </c>
      <c r="G367" s="8">
        <v>544</v>
      </c>
      <c r="H367" s="8">
        <v>0.3</v>
      </c>
      <c r="I367" s="301">
        <v>6.5</v>
      </c>
      <c r="J367" s="287">
        <v>0.74</v>
      </c>
      <c r="K367" s="287">
        <v>0.97</v>
      </c>
    </row>
    <row r="368" spans="1:11" x14ac:dyDescent="0.3">
      <c r="A368" s="299">
        <v>42339</v>
      </c>
      <c r="B368" s="298">
        <v>0.47974537037037041</v>
      </c>
      <c r="C368" s="287">
        <v>74.02</v>
      </c>
      <c r="D368" s="287">
        <v>4.97</v>
      </c>
      <c r="E368" s="287">
        <v>8.5</v>
      </c>
      <c r="F368" s="8">
        <v>157</v>
      </c>
      <c r="G368" s="8">
        <v>544</v>
      </c>
      <c r="H368" s="8">
        <v>0.3</v>
      </c>
      <c r="I368" s="301">
        <v>6.5</v>
      </c>
      <c r="J368" s="287">
        <v>0.74</v>
      </c>
      <c r="K368" s="287">
        <v>0.97</v>
      </c>
    </row>
    <row r="369" spans="1:11" x14ac:dyDescent="0.3">
      <c r="A369" s="299">
        <v>42339</v>
      </c>
      <c r="B369" s="298">
        <v>0.47975694444444444</v>
      </c>
      <c r="C369" s="287">
        <v>74.02</v>
      </c>
      <c r="D369" s="287">
        <v>4.97</v>
      </c>
      <c r="E369" s="287">
        <v>8.5</v>
      </c>
      <c r="F369" s="8">
        <v>156</v>
      </c>
      <c r="G369" s="8">
        <v>543</v>
      </c>
      <c r="H369" s="8">
        <v>0.3</v>
      </c>
      <c r="I369" s="301">
        <v>6.1</v>
      </c>
      <c r="J369" s="287">
        <v>0.7</v>
      </c>
      <c r="K369" s="287">
        <v>0.97</v>
      </c>
    </row>
    <row r="370" spans="1:11" x14ac:dyDescent="0.3">
      <c r="A370" s="299">
        <v>42339</v>
      </c>
      <c r="B370" s="298">
        <v>0.47976851851851854</v>
      </c>
      <c r="C370" s="287">
        <v>74.02</v>
      </c>
      <c r="D370" s="287">
        <v>4.97</v>
      </c>
      <c r="E370" s="287">
        <v>8.5</v>
      </c>
      <c r="F370" s="8">
        <v>156</v>
      </c>
      <c r="G370" s="8">
        <v>544</v>
      </c>
      <c r="H370" s="8">
        <v>0.3</v>
      </c>
      <c r="I370" s="301">
        <v>6.1</v>
      </c>
      <c r="J370" s="287">
        <v>0.7</v>
      </c>
      <c r="K370" s="287">
        <v>0.97</v>
      </c>
    </row>
    <row r="371" spans="1:11" x14ac:dyDescent="0.3">
      <c r="A371" s="299">
        <v>42339</v>
      </c>
      <c r="B371" s="298">
        <v>0.47978009259259258</v>
      </c>
      <c r="C371" s="287">
        <v>74.010000000000005</v>
      </c>
      <c r="D371" s="287">
        <v>4.97</v>
      </c>
      <c r="E371" s="287">
        <v>8.5</v>
      </c>
      <c r="F371" s="8">
        <v>156</v>
      </c>
      <c r="G371" s="8">
        <v>544</v>
      </c>
      <c r="H371" s="8">
        <v>0.3</v>
      </c>
      <c r="I371" s="301">
        <v>4.0999999999999996</v>
      </c>
      <c r="J371" s="287">
        <v>0.47</v>
      </c>
      <c r="K371" s="287">
        <v>0.97</v>
      </c>
    </row>
    <row r="372" spans="1:11" x14ac:dyDescent="0.3">
      <c r="A372" s="299">
        <v>42339</v>
      </c>
      <c r="B372" s="298">
        <v>0.47979166666666667</v>
      </c>
      <c r="C372" s="287">
        <v>74.010000000000005</v>
      </c>
      <c r="D372" s="287">
        <v>4.97</v>
      </c>
      <c r="E372" s="287">
        <v>8.49</v>
      </c>
      <c r="F372" s="8">
        <v>156</v>
      </c>
      <c r="G372" s="8">
        <v>544</v>
      </c>
      <c r="H372" s="8">
        <v>0.3</v>
      </c>
      <c r="I372" s="301">
        <v>3.9</v>
      </c>
      <c r="J372" s="287">
        <v>0.45</v>
      </c>
      <c r="K372" s="287">
        <v>0.96</v>
      </c>
    </row>
    <row r="373" spans="1:11" x14ac:dyDescent="0.3">
      <c r="A373" s="299">
        <v>42339</v>
      </c>
      <c r="B373" s="298">
        <v>0.47980324074074071</v>
      </c>
      <c r="C373" s="287">
        <v>74.010000000000005</v>
      </c>
      <c r="D373" s="287">
        <v>4.97</v>
      </c>
      <c r="E373" s="287">
        <v>8.49</v>
      </c>
      <c r="F373" s="8">
        <v>156</v>
      </c>
      <c r="G373" s="8">
        <v>544</v>
      </c>
      <c r="H373" s="8">
        <v>0.3</v>
      </c>
      <c r="I373" s="301">
        <v>3.9</v>
      </c>
      <c r="J373" s="287">
        <v>0.45</v>
      </c>
      <c r="K373" s="287">
        <v>0.96</v>
      </c>
    </row>
    <row r="374" spans="1:11" x14ac:dyDescent="0.3">
      <c r="A374" s="299">
        <v>42339</v>
      </c>
      <c r="B374" s="298">
        <v>0.47981481481481486</v>
      </c>
      <c r="C374" s="287">
        <v>74.08</v>
      </c>
      <c r="D374" s="287">
        <v>4.97</v>
      </c>
      <c r="E374" s="287">
        <v>8.48</v>
      </c>
      <c r="F374" s="8">
        <v>156</v>
      </c>
      <c r="G374" s="8">
        <v>544</v>
      </c>
      <c r="H374" s="8">
        <v>0.3</v>
      </c>
      <c r="I374" s="301">
        <v>3.7</v>
      </c>
      <c r="J374" s="287">
        <v>0.43</v>
      </c>
      <c r="K374" s="287">
        <v>0.95</v>
      </c>
    </row>
    <row r="375" spans="1:11" x14ac:dyDescent="0.3">
      <c r="A375" s="299">
        <v>42339</v>
      </c>
      <c r="B375" s="298">
        <v>0.48019675925925925</v>
      </c>
      <c r="C375" s="287">
        <v>75.13</v>
      </c>
      <c r="D375" s="287">
        <v>4.96</v>
      </c>
      <c r="E375" s="287">
        <v>8.39</v>
      </c>
      <c r="F375" s="8">
        <v>126</v>
      </c>
      <c r="G375" s="8">
        <v>544</v>
      </c>
      <c r="H375" s="8">
        <v>0.3</v>
      </c>
      <c r="I375" s="301">
        <v>0.4</v>
      </c>
      <c r="J375" s="287">
        <v>0.05</v>
      </c>
      <c r="K375" s="287">
        <v>0.52</v>
      </c>
    </row>
    <row r="376" spans="1:11" x14ac:dyDescent="0.3">
      <c r="A376" s="299">
        <v>42339</v>
      </c>
      <c r="B376" s="298">
        <v>0.48020833333333335</v>
      </c>
      <c r="C376" s="287">
        <v>75.13</v>
      </c>
      <c r="D376" s="287">
        <v>4.96</v>
      </c>
      <c r="E376" s="287">
        <v>8.39</v>
      </c>
      <c r="F376" s="8">
        <v>126</v>
      </c>
      <c r="G376" s="8">
        <v>544</v>
      </c>
      <c r="H376" s="8">
        <v>0.3</v>
      </c>
      <c r="I376" s="301">
        <v>0.4</v>
      </c>
      <c r="J376" s="287">
        <v>0.05</v>
      </c>
      <c r="K376" s="287">
        <v>0.52</v>
      </c>
    </row>
    <row r="377" spans="1:11" x14ac:dyDescent="0.3">
      <c r="A377" s="299">
        <v>42339</v>
      </c>
      <c r="B377" s="298">
        <v>0.48021990740740739</v>
      </c>
      <c r="C377" s="287">
        <v>75.14</v>
      </c>
      <c r="D377" s="287">
        <v>4.96</v>
      </c>
      <c r="E377" s="287">
        <v>8.39</v>
      </c>
      <c r="F377" s="8">
        <v>124</v>
      </c>
      <c r="G377" s="8">
        <v>544</v>
      </c>
      <c r="H377" s="8">
        <v>0.3</v>
      </c>
      <c r="I377" s="301">
        <v>0.3</v>
      </c>
      <c r="J377" s="8">
        <v>0.04</v>
      </c>
      <c r="K377" s="287">
        <v>0.52</v>
      </c>
    </row>
    <row r="378" spans="1:11" x14ac:dyDescent="0.3">
      <c r="A378" s="299">
        <v>42339</v>
      </c>
      <c r="B378" s="298">
        <v>0.48023148148148148</v>
      </c>
      <c r="C378" s="287">
        <v>75.14</v>
      </c>
      <c r="D378" s="287">
        <v>4.96</v>
      </c>
      <c r="E378" s="287">
        <v>8.39</v>
      </c>
      <c r="F378" s="8">
        <v>124</v>
      </c>
      <c r="G378" s="8">
        <v>544</v>
      </c>
      <c r="H378" s="8">
        <v>0.3</v>
      </c>
      <c r="I378" s="301">
        <v>0.3</v>
      </c>
      <c r="J378" s="8">
        <v>0.04</v>
      </c>
      <c r="K378" s="287">
        <v>0.52</v>
      </c>
    </row>
    <row r="379" spans="1:11" x14ac:dyDescent="0.3">
      <c r="A379" s="299">
        <v>42339</v>
      </c>
      <c r="B379" s="298">
        <v>0.48024305555555552</v>
      </c>
      <c r="C379" s="287">
        <v>75.12</v>
      </c>
      <c r="D379" s="287">
        <v>4.96</v>
      </c>
      <c r="E379" s="287">
        <v>8.39</v>
      </c>
      <c r="F379" s="8">
        <v>122</v>
      </c>
      <c r="G379" s="8">
        <v>544</v>
      </c>
      <c r="H379" s="8">
        <v>0.3</v>
      </c>
      <c r="I379" s="301">
        <v>0.3</v>
      </c>
      <c r="J379" s="8">
        <v>0.03</v>
      </c>
      <c r="K379" s="287">
        <v>0.52</v>
      </c>
    </row>
    <row r="380" spans="1:11" x14ac:dyDescent="0.3">
      <c r="A380" s="299">
        <v>42339</v>
      </c>
      <c r="B380" s="298">
        <v>0.48025462962962967</v>
      </c>
      <c r="C380" s="287">
        <v>75.12</v>
      </c>
      <c r="D380" s="287">
        <v>4.96</v>
      </c>
      <c r="E380" s="287">
        <v>8.39</v>
      </c>
      <c r="F380" s="8">
        <v>122</v>
      </c>
      <c r="G380" s="8">
        <v>544</v>
      </c>
      <c r="H380" s="8">
        <v>0.3</v>
      </c>
      <c r="I380" s="301">
        <v>0.3</v>
      </c>
      <c r="J380" s="8">
        <v>0.03</v>
      </c>
      <c r="K380" s="287">
        <v>0.52</v>
      </c>
    </row>
    <row r="381" spans="1:11" x14ac:dyDescent="0.3">
      <c r="A381" s="299">
        <v>42339</v>
      </c>
      <c r="B381" s="298">
        <v>0.48026620370370371</v>
      </c>
      <c r="C381" s="287">
        <v>75.150000000000006</v>
      </c>
      <c r="D381" s="287">
        <v>4.96</v>
      </c>
      <c r="E381" s="287">
        <v>8.39</v>
      </c>
      <c r="F381" s="8">
        <v>121</v>
      </c>
      <c r="G381" s="8">
        <v>546</v>
      </c>
      <c r="H381" s="8">
        <v>0.3</v>
      </c>
      <c r="I381" s="301">
        <v>0.2</v>
      </c>
      <c r="J381" s="8">
        <v>0.02</v>
      </c>
      <c r="K381" s="287">
        <v>0.51</v>
      </c>
    </row>
    <row r="382" spans="1:11" x14ac:dyDescent="0.3">
      <c r="A382" s="299">
        <v>42339</v>
      </c>
      <c r="B382" s="298">
        <v>0.4802777777777778</v>
      </c>
      <c r="C382" s="287">
        <v>75.13</v>
      </c>
      <c r="D382" s="287">
        <v>4.97</v>
      </c>
      <c r="E382" s="287">
        <v>8.3800000000000008</v>
      </c>
      <c r="F382" s="8">
        <v>119</v>
      </c>
      <c r="G382" s="8">
        <v>544</v>
      </c>
      <c r="H382" s="8">
        <v>0.3</v>
      </c>
      <c r="I382" s="301">
        <v>0.2</v>
      </c>
      <c r="J382" s="8">
        <v>0.02</v>
      </c>
      <c r="K382" s="287">
        <v>0.51</v>
      </c>
    </row>
    <row r="383" spans="1:11" x14ac:dyDescent="0.3">
      <c r="A383" s="299">
        <v>42339</v>
      </c>
      <c r="B383" s="298">
        <v>0.48028935185185184</v>
      </c>
      <c r="C383" s="287">
        <v>75.13</v>
      </c>
      <c r="D383" s="287">
        <v>4.97</v>
      </c>
      <c r="E383" s="287">
        <v>8.3800000000000008</v>
      </c>
      <c r="F383" s="8">
        <v>119</v>
      </c>
      <c r="G383" s="8">
        <v>544</v>
      </c>
      <c r="H383" s="8">
        <v>0.3</v>
      </c>
      <c r="I383" s="301">
        <v>0.2</v>
      </c>
      <c r="J383" s="8">
        <v>0.02</v>
      </c>
      <c r="K383" s="287">
        <v>0.51</v>
      </c>
    </row>
    <row r="384" spans="1:11" x14ac:dyDescent="0.3">
      <c r="A384" s="299">
        <v>42339</v>
      </c>
      <c r="B384" s="298">
        <v>0.48030092592592594</v>
      </c>
      <c r="C384" s="287">
        <v>75.13</v>
      </c>
      <c r="D384" s="287">
        <v>4.96</v>
      </c>
      <c r="E384" s="287">
        <v>8.3800000000000008</v>
      </c>
      <c r="F384" s="8">
        <v>117</v>
      </c>
      <c r="G384" s="8">
        <v>544</v>
      </c>
      <c r="H384" s="8">
        <v>0.3</v>
      </c>
      <c r="I384" s="301">
        <v>0.1</v>
      </c>
      <c r="J384" s="8">
        <v>0.02</v>
      </c>
      <c r="K384" s="287">
        <v>0.52</v>
      </c>
    </row>
    <row r="385" spans="1:11" x14ac:dyDescent="0.3">
      <c r="A385" s="299">
        <v>42339</v>
      </c>
      <c r="B385" s="298">
        <v>0.48060185185185184</v>
      </c>
      <c r="C385" s="287">
        <v>76.05</v>
      </c>
      <c r="D385" s="287">
        <v>4.95</v>
      </c>
      <c r="E385" s="287">
        <v>8.3000000000000007</v>
      </c>
      <c r="F385" s="8">
        <v>67</v>
      </c>
      <c r="G385" s="8">
        <v>544</v>
      </c>
      <c r="H385" s="8">
        <v>0.3</v>
      </c>
      <c r="I385" s="8">
        <v>0</v>
      </c>
      <c r="J385" s="8">
        <v>0</v>
      </c>
      <c r="K385" s="287">
        <v>0.46</v>
      </c>
    </row>
    <row r="386" spans="1:11" x14ac:dyDescent="0.3">
      <c r="A386" s="299">
        <v>42339</v>
      </c>
      <c r="B386" s="298">
        <v>0.48061342592592587</v>
      </c>
      <c r="C386" s="287">
        <v>76.05</v>
      </c>
      <c r="D386" s="287">
        <v>4.95</v>
      </c>
      <c r="E386" s="287">
        <v>8.3000000000000007</v>
      </c>
      <c r="F386" s="8">
        <v>67</v>
      </c>
      <c r="G386" s="8">
        <v>544</v>
      </c>
      <c r="H386" s="8">
        <v>0.3</v>
      </c>
      <c r="I386" s="8">
        <v>0</v>
      </c>
      <c r="J386" s="8">
        <v>0</v>
      </c>
      <c r="K386" s="287">
        <v>0.46</v>
      </c>
    </row>
    <row r="387" spans="1:11" x14ac:dyDescent="0.3">
      <c r="A387" s="299">
        <v>42339</v>
      </c>
      <c r="B387" s="298">
        <v>0.48062500000000002</v>
      </c>
      <c r="C387" s="287">
        <v>76.06</v>
      </c>
      <c r="D387" s="287">
        <v>4.95</v>
      </c>
      <c r="E387" s="287">
        <v>8.3000000000000007</v>
      </c>
      <c r="F387" s="8">
        <v>65</v>
      </c>
      <c r="G387" s="8">
        <v>544</v>
      </c>
      <c r="H387" s="8">
        <v>0.3</v>
      </c>
      <c r="I387" s="8">
        <v>0</v>
      </c>
      <c r="J387" s="8">
        <v>0</v>
      </c>
      <c r="K387" s="287">
        <v>0.45</v>
      </c>
    </row>
    <row r="388" spans="1:11" x14ac:dyDescent="0.3">
      <c r="A388" s="299">
        <v>42339</v>
      </c>
      <c r="B388" s="298">
        <v>0.48063657407407406</v>
      </c>
      <c r="C388" s="287">
        <v>76.06</v>
      </c>
      <c r="D388" s="287">
        <v>4.95</v>
      </c>
      <c r="E388" s="287">
        <v>8.3000000000000007</v>
      </c>
      <c r="F388" s="8">
        <v>65</v>
      </c>
      <c r="G388" s="8">
        <v>544</v>
      </c>
      <c r="H388" s="8">
        <v>0.3</v>
      </c>
      <c r="I388" s="8">
        <v>0</v>
      </c>
      <c r="J388" s="8">
        <v>0</v>
      </c>
      <c r="K388" s="287">
        <v>0.45</v>
      </c>
    </row>
    <row r="389" spans="1:11" x14ac:dyDescent="0.3">
      <c r="A389" s="299">
        <v>42339</v>
      </c>
      <c r="B389" s="298">
        <v>0.48064814814814816</v>
      </c>
      <c r="C389" s="287">
        <v>76.05</v>
      </c>
      <c r="D389" s="287">
        <v>4.95</v>
      </c>
      <c r="E389" s="287">
        <v>8.3000000000000007</v>
      </c>
      <c r="F389" s="8">
        <v>63</v>
      </c>
      <c r="G389" s="8">
        <v>544</v>
      </c>
      <c r="H389" s="8">
        <v>0.3</v>
      </c>
      <c r="I389" s="8">
        <v>0</v>
      </c>
      <c r="J389" s="8">
        <v>0</v>
      </c>
      <c r="K389" s="287">
        <v>0.45</v>
      </c>
    </row>
    <row r="390" spans="1:11" x14ac:dyDescent="0.3">
      <c r="A390" s="299">
        <v>42339</v>
      </c>
      <c r="B390" s="298">
        <v>0.4806597222222222</v>
      </c>
      <c r="C390" s="287">
        <v>76.05</v>
      </c>
      <c r="D390" s="287">
        <v>4.95</v>
      </c>
      <c r="E390" s="287">
        <v>8.3000000000000007</v>
      </c>
      <c r="F390" s="8">
        <v>63</v>
      </c>
      <c r="G390" s="8">
        <v>544</v>
      </c>
      <c r="H390" s="8">
        <v>0.3</v>
      </c>
      <c r="I390" s="8">
        <v>0</v>
      </c>
      <c r="J390" s="8">
        <v>0</v>
      </c>
      <c r="K390" s="287">
        <v>0.45</v>
      </c>
    </row>
    <row r="391" spans="1:11" x14ac:dyDescent="0.3">
      <c r="A391" s="299">
        <v>42339</v>
      </c>
      <c r="B391" s="298">
        <v>0.48067129629629629</v>
      </c>
      <c r="C391" s="287">
        <v>76.069999999999993</v>
      </c>
      <c r="D391" s="287">
        <v>4.95</v>
      </c>
      <c r="E391" s="287">
        <v>8.2899999999999991</v>
      </c>
      <c r="F391" s="8">
        <v>62</v>
      </c>
      <c r="G391" s="8">
        <v>546</v>
      </c>
      <c r="H391" s="8">
        <v>0.3</v>
      </c>
      <c r="I391" s="8">
        <v>0</v>
      </c>
      <c r="J391" s="8">
        <v>0</v>
      </c>
      <c r="K391" s="287">
        <v>0.45</v>
      </c>
    </row>
    <row r="392" spans="1:11" x14ac:dyDescent="0.3">
      <c r="A392" s="299">
        <v>42339</v>
      </c>
      <c r="B392" s="298">
        <v>0.48068287037037033</v>
      </c>
      <c r="C392" s="287">
        <v>76.06</v>
      </c>
      <c r="D392" s="287">
        <v>4.96</v>
      </c>
      <c r="E392" s="287">
        <v>8.2899999999999991</v>
      </c>
      <c r="F392" s="8">
        <v>60</v>
      </c>
      <c r="G392" s="8">
        <v>544</v>
      </c>
      <c r="H392" s="8">
        <v>0.3</v>
      </c>
      <c r="I392" s="8">
        <v>0</v>
      </c>
      <c r="J392" s="8">
        <v>0</v>
      </c>
      <c r="K392" s="287">
        <v>0.44</v>
      </c>
    </row>
    <row r="393" spans="1:11" x14ac:dyDescent="0.3">
      <c r="A393" s="299">
        <v>42339</v>
      </c>
      <c r="B393" s="298">
        <v>0.48069444444444448</v>
      </c>
      <c r="C393" s="287">
        <v>76.06</v>
      </c>
      <c r="D393" s="287">
        <v>4.96</v>
      </c>
      <c r="E393" s="287">
        <v>8.2899999999999991</v>
      </c>
      <c r="F393" s="8">
        <v>60</v>
      </c>
      <c r="G393" s="8">
        <v>544</v>
      </c>
      <c r="H393" s="8">
        <v>0.3</v>
      </c>
      <c r="I393" s="8">
        <v>0</v>
      </c>
      <c r="J393" s="8">
        <v>0</v>
      </c>
      <c r="K393" s="287">
        <v>0.44</v>
      </c>
    </row>
    <row r="394" spans="1:11" x14ac:dyDescent="0.3">
      <c r="A394" s="299">
        <v>42339</v>
      </c>
      <c r="B394" s="298">
        <v>0.48070601851851852</v>
      </c>
      <c r="C394" s="287">
        <v>76.069999999999993</v>
      </c>
      <c r="D394" s="287">
        <v>4.95</v>
      </c>
      <c r="E394" s="287">
        <v>8.2899999999999991</v>
      </c>
      <c r="F394" s="8">
        <v>59</v>
      </c>
      <c r="G394" s="8">
        <v>544</v>
      </c>
      <c r="H394" s="8">
        <v>0.3</v>
      </c>
      <c r="I394" s="8">
        <v>0</v>
      </c>
      <c r="J394" s="8">
        <v>0</v>
      </c>
      <c r="K394" s="287">
        <v>0.45</v>
      </c>
    </row>
    <row r="395" spans="1:11" x14ac:dyDescent="0.3">
      <c r="A395" s="299">
        <v>42339</v>
      </c>
      <c r="B395" s="298">
        <v>0.48100694444444447</v>
      </c>
      <c r="C395" s="287">
        <v>77.11</v>
      </c>
      <c r="D395" s="287">
        <v>4.95</v>
      </c>
      <c r="E395" s="287">
        <v>8.24</v>
      </c>
      <c r="F395" s="8">
        <v>40</v>
      </c>
      <c r="G395" s="8">
        <v>544</v>
      </c>
      <c r="H395" s="8">
        <v>0.3</v>
      </c>
      <c r="I395" s="8">
        <v>0</v>
      </c>
      <c r="J395" s="8">
        <v>0</v>
      </c>
      <c r="K395" s="287">
        <v>0.43</v>
      </c>
    </row>
    <row r="396" spans="1:11" x14ac:dyDescent="0.3">
      <c r="A396" s="299">
        <v>42339</v>
      </c>
      <c r="B396" s="298">
        <v>0.48101851851851851</v>
      </c>
      <c r="C396" s="287">
        <v>77.11</v>
      </c>
      <c r="D396" s="287">
        <v>4.95</v>
      </c>
      <c r="E396" s="287">
        <v>8.24</v>
      </c>
      <c r="F396" s="8">
        <v>40</v>
      </c>
      <c r="G396" s="8">
        <v>544</v>
      </c>
      <c r="H396" s="8">
        <v>0.3</v>
      </c>
      <c r="I396" s="8">
        <v>0</v>
      </c>
      <c r="J396" s="8">
        <v>0</v>
      </c>
      <c r="K396" s="287">
        <v>0.43</v>
      </c>
    </row>
    <row r="397" spans="1:11" x14ac:dyDescent="0.3">
      <c r="A397" s="299">
        <v>42339</v>
      </c>
      <c r="B397" s="298">
        <v>0.48103009259259261</v>
      </c>
      <c r="C397" s="287">
        <v>77.12</v>
      </c>
      <c r="D397" s="287">
        <v>4.95</v>
      </c>
      <c r="E397" s="287">
        <v>8.24</v>
      </c>
      <c r="F397" s="8">
        <v>39</v>
      </c>
      <c r="G397" s="8">
        <v>544</v>
      </c>
      <c r="H397" s="8">
        <v>0.3</v>
      </c>
      <c r="I397" s="8">
        <v>0</v>
      </c>
      <c r="J397" s="8">
        <v>0</v>
      </c>
      <c r="K397" s="287">
        <v>0.42</v>
      </c>
    </row>
    <row r="398" spans="1:11" x14ac:dyDescent="0.3">
      <c r="A398" s="299">
        <v>42339</v>
      </c>
      <c r="B398" s="298">
        <v>0.48104166666666665</v>
      </c>
      <c r="C398" s="287">
        <v>77.12</v>
      </c>
      <c r="D398" s="287">
        <v>4.95</v>
      </c>
      <c r="E398" s="287">
        <v>8.24</v>
      </c>
      <c r="F398" s="8">
        <v>39</v>
      </c>
      <c r="G398" s="8">
        <v>544</v>
      </c>
      <c r="H398" s="8">
        <v>0.3</v>
      </c>
      <c r="I398" s="8">
        <v>0</v>
      </c>
      <c r="J398" s="8">
        <v>0</v>
      </c>
      <c r="K398" s="287">
        <v>0.42</v>
      </c>
    </row>
    <row r="399" spans="1:11" x14ac:dyDescent="0.3">
      <c r="A399" s="299">
        <v>42339</v>
      </c>
      <c r="B399" s="298">
        <v>0.4810532407407408</v>
      </c>
      <c r="C399" s="287">
        <v>76.91</v>
      </c>
      <c r="D399" s="287">
        <v>4.95</v>
      </c>
      <c r="E399" s="287">
        <v>8.23</v>
      </c>
      <c r="F399" s="8">
        <v>38</v>
      </c>
      <c r="G399" s="8">
        <v>544</v>
      </c>
      <c r="H399" s="8">
        <v>0.3</v>
      </c>
      <c r="I399" s="8">
        <v>0</v>
      </c>
      <c r="J399" s="8">
        <v>0</v>
      </c>
      <c r="K399" s="287">
        <v>0.42</v>
      </c>
    </row>
    <row r="400" spans="1:11" x14ac:dyDescent="0.3">
      <c r="A400" s="299">
        <v>42339</v>
      </c>
      <c r="B400" s="298">
        <v>0.48106481481481483</v>
      </c>
      <c r="C400" s="287">
        <v>76.91</v>
      </c>
      <c r="D400" s="287">
        <v>4.95</v>
      </c>
      <c r="E400" s="287">
        <v>8.23</v>
      </c>
      <c r="F400" s="8">
        <v>38</v>
      </c>
      <c r="G400" s="8">
        <v>544</v>
      </c>
      <c r="H400" s="8">
        <v>0.3</v>
      </c>
      <c r="I400" s="8">
        <v>0</v>
      </c>
      <c r="J400" s="8">
        <v>0</v>
      </c>
      <c r="K400" s="287">
        <v>0.42</v>
      </c>
    </row>
    <row r="401" spans="1:11" x14ac:dyDescent="0.3">
      <c r="A401" s="299">
        <v>42339</v>
      </c>
      <c r="B401" s="298">
        <v>0.48107638888888887</v>
      </c>
      <c r="C401" s="287">
        <v>76.78</v>
      </c>
      <c r="D401" s="287">
        <v>4.95</v>
      </c>
      <c r="E401" s="287">
        <v>8.2200000000000006</v>
      </c>
      <c r="F401" s="8">
        <v>37</v>
      </c>
      <c r="G401" s="8">
        <v>547</v>
      </c>
      <c r="H401" s="8">
        <v>0.3</v>
      </c>
      <c r="I401" s="8">
        <v>0</v>
      </c>
      <c r="J401" s="8">
        <v>0</v>
      </c>
      <c r="K401" s="287">
        <v>0.42</v>
      </c>
    </row>
    <row r="402" spans="1:11" x14ac:dyDescent="0.3">
      <c r="A402" s="299">
        <v>42339</v>
      </c>
      <c r="B402" s="298">
        <v>0.48108796296296297</v>
      </c>
      <c r="C402" s="287">
        <v>76.78</v>
      </c>
      <c r="D402" s="287">
        <v>4.95</v>
      </c>
      <c r="E402" s="287">
        <v>8.2100000000000009</v>
      </c>
      <c r="F402" s="8">
        <v>36</v>
      </c>
      <c r="G402" s="8">
        <v>544</v>
      </c>
      <c r="H402" s="8">
        <v>0.3</v>
      </c>
      <c r="I402" s="8">
        <v>0</v>
      </c>
      <c r="J402" s="8">
        <v>0</v>
      </c>
      <c r="K402" s="287">
        <v>0.43</v>
      </c>
    </row>
    <row r="403" spans="1:11" x14ac:dyDescent="0.3">
      <c r="A403" s="299">
        <v>42339</v>
      </c>
      <c r="B403" s="298">
        <v>0.48109953703703701</v>
      </c>
      <c r="C403" s="287">
        <v>76.78</v>
      </c>
      <c r="D403" s="287">
        <v>4.95</v>
      </c>
      <c r="E403" s="287">
        <v>8.2100000000000009</v>
      </c>
      <c r="F403" s="8">
        <v>36</v>
      </c>
      <c r="G403" s="8">
        <v>544</v>
      </c>
      <c r="H403" s="8">
        <v>0.3</v>
      </c>
      <c r="I403" s="8">
        <v>0</v>
      </c>
      <c r="J403" s="8">
        <v>0</v>
      </c>
      <c r="K403" s="287">
        <v>0.43</v>
      </c>
    </row>
    <row r="404" spans="1:11" x14ac:dyDescent="0.3">
      <c r="A404" s="299">
        <v>42339</v>
      </c>
      <c r="B404" s="298">
        <v>0.4811111111111111</v>
      </c>
      <c r="C404" s="287">
        <v>76.930000000000007</v>
      </c>
      <c r="D404" s="287">
        <v>4.95</v>
      </c>
      <c r="E404" s="287">
        <v>8.2100000000000009</v>
      </c>
      <c r="F404" s="8">
        <v>35</v>
      </c>
      <c r="G404" s="8">
        <v>544</v>
      </c>
      <c r="H404" s="8">
        <v>0.3</v>
      </c>
      <c r="I404" s="8">
        <v>0</v>
      </c>
      <c r="J404" s="8">
        <v>0</v>
      </c>
      <c r="K404" s="287">
        <v>0.43</v>
      </c>
    </row>
    <row r="405" spans="1:11" x14ac:dyDescent="0.3">
      <c r="A405" s="299">
        <v>42339</v>
      </c>
      <c r="B405" s="298">
        <v>0.48199074074074072</v>
      </c>
      <c r="C405" s="287">
        <v>78.010000000000005</v>
      </c>
      <c r="D405" s="287">
        <v>4.95</v>
      </c>
      <c r="E405" s="287">
        <v>8.0500000000000007</v>
      </c>
      <c r="F405" s="8">
        <v>5</v>
      </c>
      <c r="G405" s="8">
        <v>544</v>
      </c>
      <c r="H405" s="8">
        <v>0.3</v>
      </c>
      <c r="I405" s="8">
        <v>0</v>
      </c>
      <c r="J405" s="8">
        <v>0</v>
      </c>
      <c r="K405" s="287">
        <v>0.42</v>
      </c>
    </row>
    <row r="406" spans="1:11" x14ac:dyDescent="0.3">
      <c r="A406" s="299">
        <v>42339</v>
      </c>
      <c r="B406" s="298">
        <v>0.48200231481481487</v>
      </c>
      <c r="C406" s="287">
        <v>78.040000000000006</v>
      </c>
      <c r="D406" s="287">
        <v>4.95</v>
      </c>
      <c r="E406" s="287">
        <v>8.0500000000000007</v>
      </c>
      <c r="F406" s="8">
        <v>4</v>
      </c>
      <c r="G406" s="8">
        <v>544</v>
      </c>
      <c r="H406" s="8">
        <v>0.3</v>
      </c>
      <c r="I406" s="8">
        <v>0</v>
      </c>
      <c r="J406" s="8">
        <v>0</v>
      </c>
      <c r="K406" s="287">
        <v>0.42</v>
      </c>
    </row>
    <row r="407" spans="1:11" x14ac:dyDescent="0.3">
      <c r="A407" s="299">
        <v>42339</v>
      </c>
      <c r="B407" s="298">
        <v>0.48201388888888891</v>
      </c>
      <c r="C407" s="287">
        <v>78.040000000000006</v>
      </c>
      <c r="D407" s="287">
        <v>4.95</v>
      </c>
      <c r="E407" s="287">
        <v>8.0500000000000007</v>
      </c>
      <c r="F407" s="8">
        <v>4</v>
      </c>
      <c r="G407" s="8">
        <v>544</v>
      </c>
      <c r="H407" s="8">
        <v>0.3</v>
      </c>
      <c r="I407" s="8">
        <v>0</v>
      </c>
      <c r="J407" s="8">
        <v>0</v>
      </c>
      <c r="K407" s="287">
        <v>0.42</v>
      </c>
    </row>
    <row r="408" spans="1:11" x14ac:dyDescent="0.3">
      <c r="A408" s="299">
        <v>42339</v>
      </c>
      <c r="B408" s="298">
        <v>0.48202546296296295</v>
      </c>
      <c r="C408" s="287">
        <v>78.06</v>
      </c>
      <c r="D408" s="287">
        <v>4.95</v>
      </c>
      <c r="E408" s="287">
        <v>8.0500000000000007</v>
      </c>
      <c r="F408" s="8">
        <v>3</v>
      </c>
      <c r="G408" s="8">
        <v>544</v>
      </c>
      <c r="H408" s="8">
        <v>0.3</v>
      </c>
      <c r="I408" s="8">
        <v>0</v>
      </c>
      <c r="J408" s="8">
        <v>0</v>
      </c>
      <c r="K408" s="287">
        <v>0.42</v>
      </c>
    </row>
    <row r="409" spans="1:11" x14ac:dyDescent="0.3">
      <c r="A409" s="299">
        <v>42339</v>
      </c>
      <c r="B409" s="298">
        <v>0.48203703703703704</v>
      </c>
      <c r="C409" s="287">
        <v>78.06</v>
      </c>
      <c r="D409" s="287">
        <v>4.95</v>
      </c>
      <c r="E409" s="287">
        <v>8.0500000000000007</v>
      </c>
      <c r="F409" s="8">
        <v>3</v>
      </c>
      <c r="G409" s="8">
        <v>544</v>
      </c>
      <c r="H409" s="8">
        <v>0.3</v>
      </c>
      <c r="I409" s="8">
        <v>0</v>
      </c>
      <c r="J409" s="8">
        <v>0</v>
      </c>
      <c r="K409" s="287">
        <v>0.42</v>
      </c>
    </row>
    <row r="410" spans="1:11" x14ac:dyDescent="0.3">
      <c r="A410" s="299">
        <v>42339</v>
      </c>
      <c r="B410" s="298">
        <v>0.48204861111111108</v>
      </c>
      <c r="C410" s="287">
        <v>78.06</v>
      </c>
      <c r="D410" s="287">
        <v>4.95</v>
      </c>
      <c r="E410" s="287">
        <v>8.0500000000000007</v>
      </c>
      <c r="F410" s="8">
        <v>2</v>
      </c>
      <c r="G410" s="8">
        <v>547</v>
      </c>
      <c r="H410" s="8">
        <v>0.3</v>
      </c>
      <c r="I410" s="8">
        <v>0</v>
      </c>
      <c r="J410" s="8">
        <v>0</v>
      </c>
      <c r="K410" s="287">
        <v>0.41</v>
      </c>
    </row>
    <row r="411" spans="1:11" x14ac:dyDescent="0.3">
      <c r="A411" s="299">
        <v>42339</v>
      </c>
      <c r="B411" s="298">
        <v>0.48206018518518517</v>
      </c>
      <c r="C411" s="287">
        <v>78.040000000000006</v>
      </c>
      <c r="D411" s="287">
        <v>4.95</v>
      </c>
      <c r="E411" s="287">
        <v>8.0500000000000007</v>
      </c>
      <c r="F411" s="8">
        <v>1</v>
      </c>
      <c r="G411" s="8">
        <v>544</v>
      </c>
      <c r="H411" s="8">
        <v>0.3</v>
      </c>
      <c r="I411" s="8">
        <v>0</v>
      </c>
      <c r="J411" s="8">
        <v>0</v>
      </c>
      <c r="K411" s="287">
        <v>0.41</v>
      </c>
    </row>
    <row r="412" spans="1:11" x14ac:dyDescent="0.3">
      <c r="A412" s="299">
        <v>42339</v>
      </c>
      <c r="B412" s="298">
        <v>0.48207175925925921</v>
      </c>
      <c r="C412" s="287">
        <v>78.040000000000006</v>
      </c>
      <c r="D412" s="287">
        <v>4.95</v>
      </c>
      <c r="E412" s="287">
        <v>8.0500000000000007</v>
      </c>
      <c r="F412" s="8">
        <v>1</v>
      </c>
      <c r="G412" s="8">
        <v>544</v>
      </c>
      <c r="H412" s="8">
        <v>0.3</v>
      </c>
      <c r="I412" s="8">
        <v>0</v>
      </c>
      <c r="J412" s="8">
        <v>0</v>
      </c>
      <c r="K412" s="287">
        <v>0.41</v>
      </c>
    </row>
    <row r="413" spans="1:11" x14ac:dyDescent="0.3">
      <c r="A413" s="299">
        <v>42339</v>
      </c>
      <c r="B413" s="298">
        <v>0.48208333333333336</v>
      </c>
      <c r="C413" s="287">
        <v>78.040000000000006</v>
      </c>
      <c r="D413" s="287">
        <v>4.95</v>
      </c>
      <c r="E413" s="287">
        <v>8.0500000000000007</v>
      </c>
      <c r="F413" s="8">
        <v>0</v>
      </c>
      <c r="G413" s="8">
        <v>544</v>
      </c>
      <c r="H413" s="8">
        <v>0.3</v>
      </c>
      <c r="I413" s="8">
        <v>0</v>
      </c>
      <c r="J413" s="8">
        <v>0</v>
      </c>
      <c r="K413" s="287">
        <v>0.41</v>
      </c>
    </row>
    <row r="414" spans="1:11" x14ac:dyDescent="0.3">
      <c r="A414" s="299">
        <v>42339</v>
      </c>
      <c r="B414" s="298">
        <v>0.4820949074074074</v>
      </c>
      <c r="C414" s="287">
        <v>78.040000000000006</v>
      </c>
      <c r="D414" s="287">
        <v>4.95</v>
      </c>
      <c r="E414" s="287">
        <v>8.0500000000000007</v>
      </c>
      <c r="F414" s="8">
        <v>0</v>
      </c>
      <c r="G414" s="8">
        <v>544</v>
      </c>
      <c r="H414" s="8">
        <v>0.3</v>
      </c>
      <c r="I414" s="8">
        <v>0</v>
      </c>
      <c r="J414" s="8">
        <v>0</v>
      </c>
      <c r="K414" s="287">
        <v>0.41</v>
      </c>
    </row>
    <row r="415" spans="1:11" x14ac:dyDescent="0.3">
      <c r="A415" s="299">
        <v>42339</v>
      </c>
      <c r="B415" s="298">
        <v>0.48247685185185185</v>
      </c>
      <c r="C415" s="287">
        <v>79.02</v>
      </c>
      <c r="D415" s="287">
        <v>4.96</v>
      </c>
      <c r="E415" s="287">
        <v>7.92</v>
      </c>
      <c r="F415" s="8">
        <v>-32</v>
      </c>
      <c r="G415" s="8">
        <v>548</v>
      </c>
      <c r="H415" s="8">
        <v>0.4</v>
      </c>
      <c r="I415" s="8">
        <v>0</v>
      </c>
      <c r="J415" s="8">
        <v>0</v>
      </c>
      <c r="K415" s="287">
        <v>0.44</v>
      </c>
    </row>
    <row r="416" spans="1:11" x14ac:dyDescent="0.3">
      <c r="A416" s="299">
        <v>42339</v>
      </c>
      <c r="B416" s="298">
        <v>0.48248842592592589</v>
      </c>
      <c r="C416" s="287">
        <v>79.03</v>
      </c>
      <c r="D416" s="287">
        <v>4.97</v>
      </c>
      <c r="E416" s="287">
        <v>7.92</v>
      </c>
      <c r="F416" s="8">
        <v>-33</v>
      </c>
      <c r="G416" s="8">
        <v>547</v>
      </c>
      <c r="H416" s="8">
        <v>0.4</v>
      </c>
      <c r="I416" s="8">
        <v>0</v>
      </c>
      <c r="J416" s="8">
        <v>0</v>
      </c>
      <c r="K416" s="287">
        <v>0.44</v>
      </c>
    </row>
    <row r="417" spans="1:11" x14ac:dyDescent="0.3">
      <c r="A417" s="299">
        <v>42339</v>
      </c>
      <c r="B417" s="298">
        <v>0.48249999999999998</v>
      </c>
      <c r="C417" s="287">
        <v>79.03</v>
      </c>
      <c r="D417" s="287">
        <v>4.97</v>
      </c>
      <c r="E417" s="287">
        <v>7.92</v>
      </c>
      <c r="F417" s="8">
        <v>-33</v>
      </c>
      <c r="G417" s="8">
        <v>547</v>
      </c>
      <c r="H417" s="8">
        <v>0.4</v>
      </c>
      <c r="I417" s="8">
        <v>0</v>
      </c>
      <c r="J417" s="8">
        <v>0</v>
      </c>
      <c r="K417" s="287">
        <v>0.44</v>
      </c>
    </row>
    <row r="418" spans="1:11" x14ac:dyDescent="0.3">
      <c r="A418" s="299">
        <v>42339</v>
      </c>
      <c r="B418" s="298">
        <v>0.48251157407407402</v>
      </c>
      <c r="C418" s="287">
        <v>79.040000000000006</v>
      </c>
      <c r="D418" s="287">
        <v>4.96</v>
      </c>
      <c r="E418" s="287">
        <v>7.92</v>
      </c>
      <c r="F418" s="8">
        <v>-34</v>
      </c>
      <c r="G418" s="8">
        <v>547</v>
      </c>
      <c r="H418" s="8">
        <v>0.4</v>
      </c>
      <c r="I418" s="8">
        <v>0</v>
      </c>
      <c r="J418" s="8">
        <v>0</v>
      </c>
      <c r="K418" s="287">
        <v>0.44</v>
      </c>
    </row>
    <row r="419" spans="1:11" x14ac:dyDescent="0.3">
      <c r="A419" s="299">
        <v>42339</v>
      </c>
      <c r="B419" s="298">
        <v>0.48252314814814817</v>
      </c>
      <c r="C419" s="287">
        <v>79.040000000000006</v>
      </c>
      <c r="D419" s="287">
        <v>4.96</v>
      </c>
      <c r="E419" s="287">
        <v>7.92</v>
      </c>
      <c r="F419" s="8">
        <v>-34</v>
      </c>
      <c r="G419" s="8">
        <v>547</v>
      </c>
      <c r="H419" s="8">
        <v>0.4</v>
      </c>
      <c r="I419" s="8">
        <v>0</v>
      </c>
      <c r="J419" s="8">
        <v>0</v>
      </c>
      <c r="K419" s="287">
        <v>0.44</v>
      </c>
    </row>
    <row r="420" spans="1:11" x14ac:dyDescent="0.3">
      <c r="A420" s="299">
        <v>42339</v>
      </c>
      <c r="B420" s="298">
        <v>0.48253472222222221</v>
      </c>
      <c r="C420" s="287">
        <v>79.02</v>
      </c>
      <c r="D420" s="287">
        <v>4.96</v>
      </c>
      <c r="E420" s="287">
        <v>7.92</v>
      </c>
      <c r="F420" s="8">
        <v>-35</v>
      </c>
      <c r="G420" s="8">
        <v>550</v>
      </c>
      <c r="H420" s="8">
        <v>0.4</v>
      </c>
      <c r="I420" s="8">
        <v>0</v>
      </c>
      <c r="J420" s="8">
        <v>0</v>
      </c>
      <c r="K420" s="287">
        <v>0.44</v>
      </c>
    </row>
    <row r="421" spans="1:11" x14ac:dyDescent="0.3">
      <c r="A421" s="299">
        <v>42339</v>
      </c>
      <c r="B421" s="298">
        <v>0.48254629629629631</v>
      </c>
      <c r="C421" s="287">
        <v>79.02</v>
      </c>
      <c r="D421" s="287">
        <v>4.97</v>
      </c>
      <c r="E421" s="287">
        <v>7.92</v>
      </c>
      <c r="F421" s="8">
        <v>-36</v>
      </c>
      <c r="G421" s="8">
        <v>547</v>
      </c>
      <c r="H421" s="8">
        <v>0.3</v>
      </c>
      <c r="I421" s="8">
        <v>0</v>
      </c>
      <c r="J421" s="8">
        <v>0</v>
      </c>
      <c r="K421" s="287">
        <v>0.43</v>
      </c>
    </row>
    <row r="422" spans="1:11" x14ac:dyDescent="0.3">
      <c r="A422" s="299">
        <v>42339</v>
      </c>
      <c r="B422" s="298">
        <v>0.48255787037037035</v>
      </c>
      <c r="C422" s="287">
        <v>79.02</v>
      </c>
      <c r="D422" s="287">
        <v>4.97</v>
      </c>
      <c r="E422" s="287">
        <v>7.92</v>
      </c>
      <c r="F422" s="8">
        <v>-36</v>
      </c>
      <c r="G422" s="8">
        <v>547</v>
      </c>
      <c r="H422" s="8">
        <v>0.3</v>
      </c>
      <c r="I422" s="8">
        <v>0</v>
      </c>
      <c r="J422" s="8">
        <v>0</v>
      </c>
      <c r="K422" s="287">
        <v>0.43</v>
      </c>
    </row>
    <row r="423" spans="1:11" x14ac:dyDescent="0.3">
      <c r="A423" s="299">
        <v>42339</v>
      </c>
      <c r="B423" s="298">
        <v>0.48256944444444444</v>
      </c>
      <c r="C423" s="287">
        <v>79.02</v>
      </c>
      <c r="D423" s="287">
        <v>4.96</v>
      </c>
      <c r="E423" s="287">
        <v>7.92</v>
      </c>
      <c r="F423" s="8">
        <v>-36</v>
      </c>
      <c r="G423" s="8">
        <v>547</v>
      </c>
      <c r="H423" s="8">
        <v>0.4</v>
      </c>
      <c r="I423" s="8">
        <v>0</v>
      </c>
      <c r="J423" s="8">
        <v>0</v>
      </c>
      <c r="K423" s="287">
        <v>0.43</v>
      </c>
    </row>
    <row r="424" spans="1:11" x14ac:dyDescent="0.3">
      <c r="A424" s="299">
        <v>42339</v>
      </c>
      <c r="B424" s="298">
        <v>0.48258101851851848</v>
      </c>
      <c r="C424" s="287">
        <v>79.02</v>
      </c>
      <c r="D424" s="287">
        <v>4.96</v>
      </c>
      <c r="E424" s="287">
        <v>7.92</v>
      </c>
      <c r="F424" s="8">
        <v>-36</v>
      </c>
      <c r="G424" s="8">
        <v>547</v>
      </c>
      <c r="H424" s="8">
        <v>0.4</v>
      </c>
      <c r="I424" s="8">
        <v>0</v>
      </c>
      <c r="J424" s="8">
        <v>0</v>
      </c>
      <c r="K424" s="287">
        <v>0.43</v>
      </c>
    </row>
    <row r="425" spans="1:11" x14ac:dyDescent="0.3">
      <c r="A425" s="299">
        <v>42339</v>
      </c>
      <c r="B425" s="298">
        <v>0.48289351851851853</v>
      </c>
      <c r="C425" s="287">
        <v>79.989999999999995</v>
      </c>
      <c r="D425" s="287">
        <v>4.9800000000000004</v>
      </c>
      <c r="E425" s="287">
        <v>7.82</v>
      </c>
      <c r="F425" s="8">
        <v>-52</v>
      </c>
      <c r="G425" s="8">
        <v>552</v>
      </c>
      <c r="H425" s="8">
        <v>0.4</v>
      </c>
      <c r="I425" s="8">
        <v>0</v>
      </c>
      <c r="J425" s="8">
        <v>0</v>
      </c>
      <c r="K425" s="287">
        <v>0.43</v>
      </c>
    </row>
    <row r="426" spans="1:11" x14ac:dyDescent="0.3">
      <c r="A426" s="299">
        <v>42339</v>
      </c>
      <c r="B426" s="298">
        <v>0.48290509259259262</v>
      </c>
      <c r="C426" s="287">
        <v>79.989999999999995</v>
      </c>
      <c r="D426" s="287">
        <v>4.9800000000000004</v>
      </c>
      <c r="E426" s="287">
        <v>7.82</v>
      </c>
      <c r="F426" s="8">
        <v>-52</v>
      </c>
      <c r="G426" s="8">
        <v>552</v>
      </c>
      <c r="H426" s="8">
        <v>0.4</v>
      </c>
      <c r="I426" s="8">
        <v>0</v>
      </c>
      <c r="J426" s="8">
        <v>0</v>
      </c>
      <c r="K426" s="287">
        <v>0.43</v>
      </c>
    </row>
    <row r="427" spans="1:11" x14ac:dyDescent="0.3">
      <c r="A427" s="299">
        <v>42339</v>
      </c>
      <c r="B427" s="298">
        <v>0.48291666666666666</v>
      </c>
      <c r="C427" s="287">
        <v>79.989999999999995</v>
      </c>
      <c r="D427" s="287">
        <v>4.9800000000000004</v>
      </c>
      <c r="E427" s="287">
        <v>7.81</v>
      </c>
      <c r="F427" s="8">
        <v>-53</v>
      </c>
      <c r="G427" s="8">
        <v>552</v>
      </c>
      <c r="H427" s="8">
        <v>0.4</v>
      </c>
      <c r="I427" s="8">
        <v>0</v>
      </c>
      <c r="J427" s="8">
        <v>0</v>
      </c>
      <c r="K427" s="287">
        <v>0.43</v>
      </c>
    </row>
    <row r="428" spans="1:11" x14ac:dyDescent="0.3">
      <c r="A428" s="299">
        <v>42339</v>
      </c>
      <c r="B428" s="298">
        <v>0.48292824074074076</v>
      </c>
      <c r="C428" s="287">
        <v>79.989999999999995</v>
      </c>
      <c r="D428" s="287">
        <v>4.9800000000000004</v>
      </c>
      <c r="E428" s="287">
        <v>7.81</v>
      </c>
      <c r="F428" s="8">
        <v>-53</v>
      </c>
      <c r="G428" s="8">
        <v>552</v>
      </c>
      <c r="H428" s="8">
        <v>0.4</v>
      </c>
      <c r="I428" s="8">
        <v>0</v>
      </c>
      <c r="J428" s="8">
        <v>0</v>
      </c>
      <c r="K428" s="287">
        <v>0.43</v>
      </c>
    </row>
    <row r="429" spans="1:11" x14ac:dyDescent="0.3">
      <c r="A429" s="299">
        <v>42339</v>
      </c>
      <c r="B429" s="298">
        <v>0.48293981481481479</v>
      </c>
      <c r="C429" s="287">
        <v>79.98</v>
      </c>
      <c r="D429" s="287">
        <v>4.99</v>
      </c>
      <c r="E429" s="287">
        <v>7.81</v>
      </c>
      <c r="F429" s="8">
        <v>-54</v>
      </c>
      <c r="G429" s="8">
        <v>555</v>
      </c>
      <c r="H429" s="8">
        <v>0.4</v>
      </c>
      <c r="I429" s="8">
        <v>0</v>
      </c>
      <c r="J429" s="8">
        <v>0</v>
      </c>
      <c r="K429" s="287">
        <v>0.43</v>
      </c>
    </row>
    <row r="430" spans="1:11" x14ac:dyDescent="0.3">
      <c r="A430" s="299">
        <v>42339</v>
      </c>
      <c r="B430" s="298">
        <v>0.48295138888888894</v>
      </c>
      <c r="C430" s="287">
        <v>79.989999999999995</v>
      </c>
      <c r="D430" s="287">
        <v>4.99</v>
      </c>
      <c r="E430" s="287">
        <v>7.8</v>
      </c>
      <c r="F430" s="8">
        <v>-54</v>
      </c>
      <c r="G430" s="8">
        <v>553</v>
      </c>
      <c r="H430" s="8">
        <v>0.4</v>
      </c>
      <c r="I430" s="8">
        <v>0</v>
      </c>
      <c r="J430" s="8">
        <v>0</v>
      </c>
      <c r="K430" s="287">
        <v>0.43</v>
      </c>
    </row>
    <row r="431" spans="1:11" x14ac:dyDescent="0.3">
      <c r="A431" s="299">
        <v>42339</v>
      </c>
      <c r="B431" s="298">
        <v>0.48296296296296298</v>
      </c>
      <c r="C431" s="287">
        <v>79.989999999999995</v>
      </c>
      <c r="D431" s="287">
        <v>4.99</v>
      </c>
      <c r="E431" s="287">
        <v>7.8</v>
      </c>
      <c r="F431" s="8">
        <v>-54</v>
      </c>
      <c r="G431" s="8">
        <v>553</v>
      </c>
      <c r="H431" s="8">
        <v>0.4</v>
      </c>
      <c r="I431" s="8">
        <v>0</v>
      </c>
      <c r="J431" s="8">
        <v>0</v>
      </c>
      <c r="K431" s="287">
        <v>0.43</v>
      </c>
    </row>
    <row r="432" spans="1:11" x14ac:dyDescent="0.3">
      <c r="A432" s="299">
        <v>42339</v>
      </c>
      <c r="B432" s="298">
        <v>0.48297453703703702</v>
      </c>
      <c r="C432" s="287">
        <v>79.989999999999995</v>
      </c>
      <c r="D432" s="287">
        <v>4.9800000000000004</v>
      </c>
      <c r="E432" s="287">
        <v>7.8</v>
      </c>
      <c r="F432" s="8">
        <v>-55</v>
      </c>
      <c r="G432" s="8">
        <v>553</v>
      </c>
      <c r="H432" s="8">
        <v>0.4</v>
      </c>
      <c r="I432" s="8">
        <v>0</v>
      </c>
      <c r="J432" s="8">
        <v>0</v>
      </c>
      <c r="K432" s="287">
        <v>0.43</v>
      </c>
    </row>
    <row r="433" spans="1:11" x14ac:dyDescent="0.3">
      <c r="A433" s="299">
        <v>42339</v>
      </c>
      <c r="B433" s="298">
        <v>0.48298611111111112</v>
      </c>
      <c r="C433" s="287">
        <v>79.989999999999995</v>
      </c>
      <c r="D433" s="287">
        <v>4.9800000000000004</v>
      </c>
      <c r="E433" s="287">
        <v>7.8</v>
      </c>
      <c r="F433" s="8">
        <v>-55</v>
      </c>
      <c r="G433" s="8">
        <v>553</v>
      </c>
      <c r="H433" s="8">
        <v>0.4</v>
      </c>
      <c r="I433" s="8">
        <v>0</v>
      </c>
      <c r="J433" s="8">
        <v>0</v>
      </c>
      <c r="K433" s="287">
        <v>0.43</v>
      </c>
    </row>
    <row r="434" spans="1:11" x14ac:dyDescent="0.3">
      <c r="A434" s="299">
        <v>42339</v>
      </c>
      <c r="B434" s="298">
        <v>0.48299768518518515</v>
      </c>
      <c r="C434" s="287">
        <v>80.010000000000005</v>
      </c>
      <c r="D434" s="287">
        <v>4.9800000000000004</v>
      </c>
      <c r="E434" s="287">
        <v>7.8</v>
      </c>
      <c r="F434" s="8">
        <v>-56</v>
      </c>
      <c r="G434" s="8">
        <v>553</v>
      </c>
      <c r="H434" s="8">
        <v>0.4</v>
      </c>
      <c r="I434" s="8">
        <v>0</v>
      </c>
      <c r="J434" s="8">
        <v>0</v>
      </c>
      <c r="K434" s="287">
        <v>0.43</v>
      </c>
    </row>
    <row r="435" spans="1:11" x14ac:dyDescent="0.3">
      <c r="A435" s="299">
        <v>42339</v>
      </c>
      <c r="B435" s="298">
        <v>0.48416666666666663</v>
      </c>
      <c r="C435" s="287">
        <v>81.02</v>
      </c>
      <c r="D435" s="287">
        <v>4.99</v>
      </c>
      <c r="E435" s="287">
        <v>7.47</v>
      </c>
      <c r="F435" s="8">
        <v>-87</v>
      </c>
      <c r="G435" s="8">
        <v>563</v>
      </c>
      <c r="H435" s="8">
        <v>0.4</v>
      </c>
      <c r="I435" s="8">
        <v>0</v>
      </c>
      <c r="J435" s="8">
        <v>0</v>
      </c>
      <c r="K435" s="287">
        <v>0.45</v>
      </c>
    </row>
    <row r="436" spans="1:11" x14ac:dyDescent="0.3">
      <c r="A436" s="299">
        <v>42339</v>
      </c>
      <c r="B436" s="298">
        <v>0.48417824074074073</v>
      </c>
      <c r="C436" s="287">
        <v>81.02</v>
      </c>
      <c r="D436" s="287">
        <v>4.99</v>
      </c>
      <c r="E436" s="287">
        <v>7.47</v>
      </c>
      <c r="F436" s="8">
        <v>-87</v>
      </c>
      <c r="G436" s="8">
        <v>563</v>
      </c>
      <c r="H436" s="8">
        <v>0.4</v>
      </c>
      <c r="I436" s="8">
        <v>0</v>
      </c>
      <c r="J436" s="8">
        <v>0</v>
      </c>
      <c r="K436" s="287">
        <v>0.45</v>
      </c>
    </row>
    <row r="437" spans="1:11" x14ac:dyDescent="0.3">
      <c r="A437" s="299">
        <v>42339</v>
      </c>
      <c r="B437" s="298">
        <v>0.48418981481481477</v>
      </c>
      <c r="C437" s="287">
        <v>81.010000000000005</v>
      </c>
      <c r="D437" s="287">
        <v>4.99</v>
      </c>
      <c r="E437" s="287">
        <v>7.47</v>
      </c>
      <c r="F437" s="8">
        <v>-87</v>
      </c>
      <c r="G437" s="8">
        <v>563</v>
      </c>
      <c r="H437" s="8">
        <v>0.4</v>
      </c>
      <c r="I437" s="8">
        <v>0</v>
      </c>
      <c r="J437" s="8">
        <v>0</v>
      </c>
      <c r="K437" s="287">
        <v>0.45</v>
      </c>
    </row>
    <row r="438" spans="1:11" x14ac:dyDescent="0.3">
      <c r="A438" s="299">
        <v>42339</v>
      </c>
      <c r="B438" s="298">
        <v>0.48420138888888892</v>
      </c>
      <c r="C438" s="287">
        <v>81.010000000000005</v>
      </c>
      <c r="D438" s="287">
        <v>4.99</v>
      </c>
      <c r="E438" s="287">
        <v>7.47</v>
      </c>
      <c r="F438" s="8">
        <v>-87</v>
      </c>
      <c r="G438" s="8">
        <v>563</v>
      </c>
      <c r="H438" s="8">
        <v>0.4</v>
      </c>
      <c r="I438" s="8">
        <v>0</v>
      </c>
      <c r="J438" s="8">
        <v>0</v>
      </c>
      <c r="K438" s="287">
        <v>0.45</v>
      </c>
    </row>
    <row r="439" spans="1:11" x14ac:dyDescent="0.3">
      <c r="A439" s="299">
        <v>42339</v>
      </c>
      <c r="B439" s="298">
        <v>0.48421296296296296</v>
      </c>
      <c r="C439" s="287">
        <v>81.010000000000005</v>
      </c>
      <c r="D439" s="287">
        <v>4.99</v>
      </c>
      <c r="E439" s="287">
        <v>7.47</v>
      </c>
      <c r="F439" s="8">
        <v>-87</v>
      </c>
      <c r="G439" s="8">
        <v>563</v>
      </c>
      <c r="H439" s="8">
        <v>0.4</v>
      </c>
      <c r="I439" s="8">
        <v>0</v>
      </c>
      <c r="J439" s="8">
        <v>0</v>
      </c>
      <c r="K439" s="287">
        <v>0.46</v>
      </c>
    </row>
    <row r="440" spans="1:11" x14ac:dyDescent="0.3">
      <c r="A440" s="299">
        <v>42339</v>
      </c>
      <c r="B440" s="298">
        <v>0.48422453703703705</v>
      </c>
      <c r="C440" s="287">
        <v>81.010000000000005</v>
      </c>
      <c r="D440" s="287">
        <v>4.99</v>
      </c>
      <c r="E440" s="287">
        <v>7.47</v>
      </c>
      <c r="F440" s="8">
        <v>-87</v>
      </c>
      <c r="G440" s="8">
        <v>563</v>
      </c>
      <c r="H440" s="8">
        <v>0.4</v>
      </c>
      <c r="I440" s="8">
        <v>0</v>
      </c>
      <c r="J440" s="8">
        <v>0</v>
      </c>
      <c r="K440" s="287">
        <v>0.46</v>
      </c>
    </row>
    <row r="441" spans="1:11" x14ac:dyDescent="0.3">
      <c r="A441" s="299">
        <v>42339</v>
      </c>
      <c r="B441" s="298">
        <v>0.48423611111111109</v>
      </c>
      <c r="C441" s="287">
        <v>81.03</v>
      </c>
      <c r="D441" s="287">
        <v>4.99</v>
      </c>
      <c r="E441" s="287">
        <v>7.47</v>
      </c>
      <c r="F441" s="8">
        <v>-88</v>
      </c>
      <c r="G441" s="8">
        <v>565</v>
      </c>
      <c r="H441" s="8">
        <v>0.4</v>
      </c>
      <c r="I441" s="8">
        <v>0</v>
      </c>
      <c r="J441" s="8">
        <v>0</v>
      </c>
      <c r="K441" s="287">
        <v>0.46</v>
      </c>
    </row>
    <row r="442" spans="1:11" x14ac:dyDescent="0.3">
      <c r="A442" s="299">
        <v>42339</v>
      </c>
      <c r="B442" s="298">
        <v>0.48424768518518518</v>
      </c>
      <c r="C442" s="287">
        <v>81.02</v>
      </c>
      <c r="D442" s="287">
        <v>4.99</v>
      </c>
      <c r="E442" s="287">
        <v>7.47</v>
      </c>
      <c r="F442" s="8">
        <v>-88</v>
      </c>
      <c r="G442" s="8">
        <v>563</v>
      </c>
      <c r="H442" s="8">
        <v>0.4</v>
      </c>
      <c r="I442" s="8">
        <v>0</v>
      </c>
      <c r="J442" s="8">
        <v>0</v>
      </c>
      <c r="K442" s="287">
        <v>0.46</v>
      </c>
    </row>
    <row r="443" spans="1:11" x14ac:dyDescent="0.3">
      <c r="A443" s="299">
        <v>42339</v>
      </c>
      <c r="B443" s="298">
        <v>0.48425925925925922</v>
      </c>
      <c r="C443" s="287">
        <v>81.02</v>
      </c>
      <c r="D443" s="287">
        <v>4.99</v>
      </c>
      <c r="E443" s="287">
        <v>7.47</v>
      </c>
      <c r="F443" s="8">
        <v>-88</v>
      </c>
      <c r="G443" s="8">
        <v>563</v>
      </c>
      <c r="H443" s="8">
        <v>0.4</v>
      </c>
      <c r="I443" s="8">
        <v>0</v>
      </c>
      <c r="J443" s="8">
        <v>0</v>
      </c>
      <c r="K443" s="287">
        <v>0.46</v>
      </c>
    </row>
    <row r="444" spans="1:11" x14ac:dyDescent="0.3">
      <c r="A444" s="299">
        <v>42339</v>
      </c>
      <c r="B444" s="298">
        <v>0.48427083333333337</v>
      </c>
      <c r="C444" s="287">
        <v>81.02</v>
      </c>
      <c r="D444" s="287">
        <v>5</v>
      </c>
      <c r="E444" s="287">
        <v>7.46</v>
      </c>
      <c r="F444" s="8">
        <v>-89</v>
      </c>
      <c r="G444" s="8">
        <v>563</v>
      </c>
      <c r="H444" s="8">
        <v>0.4</v>
      </c>
      <c r="I444" s="8">
        <v>0</v>
      </c>
      <c r="J444" s="8">
        <v>0</v>
      </c>
      <c r="K444" s="287">
        <v>0.45</v>
      </c>
    </row>
    <row r="445" spans="1:11" x14ac:dyDescent="0.3">
      <c r="A445" s="299">
        <v>42339</v>
      </c>
      <c r="B445" s="298">
        <v>0.48468749999999999</v>
      </c>
      <c r="C445" s="287">
        <v>81.02</v>
      </c>
      <c r="D445" s="287">
        <v>5</v>
      </c>
      <c r="E445" s="287">
        <v>7.43</v>
      </c>
      <c r="F445" s="8">
        <v>-94</v>
      </c>
      <c r="G445" s="8">
        <v>564</v>
      </c>
      <c r="H445" s="8">
        <v>0.4</v>
      </c>
      <c r="I445" s="8">
        <v>0</v>
      </c>
      <c r="J445" s="8">
        <v>0</v>
      </c>
      <c r="K445" s="287">
        <v>0.49</v>
      </c>
    </row>
    <row r="446" spans="1:11" x14ac:dyDescent="0.3">
      <c r="A446" s="299">
        <v>42339</v>
      </c>
      <c r="B446" s="298">
        <v>0.48469907407407403</v>
      </c>
      <c r="C446" s="287">
        <v>81.03</v>
      </c>
      <c r="D446" s="287">
        <v>5</v>
      </c>
      <c r="E446" s="287">
        <v>7.43</v>
      </c>
      <c r="F446" s="8">
        <v>-94</v>
      </c>
      <c r="G446" s="8">
        <v>564</v>
      </c>
      <c r="H446" s="8">
        <v>0.4</v>
      </c>
      <c r="I446" s="8">
        <v>0</v>
      </c>
      <c r="J446" s="8">
        <v>0</v>
      </c>
      <c r="K446" s="287">
        <v>0.49</v>
      </c>
    </row>
    <row r="447" spans="1:11" x14ac:dyDescent="0.3">
      <c r="A447" s="299">
        <v>42339</v>
      </c>
      <c r="B447" s="298">
        <v>0.48471064814814818</v>
      </c>
      <c r="C447" s="287">
        <v>81.03</v>
      </c>
      <c r="D447" s="287">
        <v>5</v>
      </c>
      <c r="E447" s="287">
        <v>7.43</v>
      </c>
      <c r="F447" s="8">
        <v>-94</v>
      </c>
      <c r="G447" s="8">
        <v>564</v>
      </c>
      <c r="H447" s="8">
        <v>0.4</v>
      </c>
      <c r="I447" s="8">
        <v>0</v>
      </c>
      <c r="J447" s="8">
        <v>0</v>
      </c>
      <c r="K447" s="287">
        <v>0.49</v>
      </c>
    </row>
    <row r="448" spans="1:11" x14ac:dyDescent="0.3">
      <c r="A448" s="299">
        <v>42339</v>
      </c>
      <c r="B448" s="298">
        <v>0.48472222222222222</v>
      </c>
      <c r="C448" s="287">
        <v>81.02</v>
      </c>
      <c r="D448" s="287">
        <v>5</v>
      </c>
      <c r="E448" s="287">
        <v>7.43</v>
      </c>
      <c r="F448" s="8">
        <v>-94</v>
      </c>
      <c r="G448" s="8">
        <v>564</v>
      </c>
      <c r="H448" s="8">
        <v>0.4</v>
      </c>
      <c r="I448" s="8">
        <v>0</v>
      </c>
      <c r="J448" s="8">
        <v>0</v>
      </c>
      <c r="K448" s="287">
        <v>0.49</v>
      </c>
    </row>
    <row r="449" spans="1:11" x14ac:dyDescent="0.3">
      <c r="A449" s="299">
        <v>42339</v>
      </c>
      <c r="B449" s="298">
        <v>0.48473379629629632</v>
      </c>
      <c r="C449" s="287">
        <v>81.02</v>
      </c>
      <c r="D449" s="287">
        <v>5</v>
      </c>
      <c r="E449" s="287">
        <v>7.43</v>
      </c>
      <c r="F449" s="8">
        <v>-94</v>
      </c>
      <c r="G449" s="8">
        <v>563</v>
      </c>
      <c r="H449" s="8">
        <v>0.4</v>
      </c>
      <c r="I449" s="8">
        <v>0</v>
      </c>
      <c r="J449" s="8">
        <v>0</v>
      </c>
      <c r="K449" s="287">
        <v>0.48</v>
      </c>
    </row>
    <row r="450" spans="1:11" x14ac:dyDescent="0.3">
      <c r="A450" s="299">
        <v>42339</v>
      </c>
      <c r="B450" s="298">
        <v>0.48474537037037035</v>
      </c>
      <c r="C450" s="287">
        <v>81.02</v>
      </c>
      <c r="D450" s="287">
        <v>5</v>
      </c>
      <c r="E450" s="287">
        <v>7.43</v>
      </c>
      <c r="F450" s="8">
        <v>-94</v>
      </c>
      <c r="G450" s="8">
        <v>563</v>
      </c>
      <c r="H450" s="8">
        <v>0.4</v>
      </c>
      <c r="I450" s="8">
        <v>0</v>
      </c>
      <c r="J450" s="8">
        <v>0</v>
      </c>
      <c r="K450" s="287">
        <v>0.48</v>
      </c>
    </row>
    <row r="451" spans="1:11" x14ac:dyDescent="0.3">
      <c r="A451" s="299">
        <v>42339</v>
      </c>
      <c r="B451" s="298">
        <v>0.48475694444444445</v>
      </c>
      <c r="C451" s="287">
        <v>81.03</v>
      </c>
      <c r="D451" s="287">
        <v>5</v>
      </c>
      <c r="E451" s="287">
        <v>7.42</v>
      </c>
      <c r="F451" s="8">
        <v>-95</v>
      </c>
      <c r="G451" s="8">
        <v>563</v>
      </c>
      <c r="H451" s="8">
        <v>0.4</v>
      </c>
      <c r="I451" s="8">
        <v>0</v>
      </c>
      <c r="J451" s="8">
        <v>0</v>
      </c>
      <c r="K451" s="287">
        <v>0.47</v>
      </c>
    </row>
    <row r="452" spans="1:11" x14ac:dyDescent="0.3">
      <c r="A452" s="299">
        <v>42339</v>
      </c>
      <c r="B452" s="298">
        <v>0.48476851851851849</v>
      </c>
      <c r="C452" s="287">
        <v>81.03</v>
      </c>
      <c r="D452" s="287">
        <v>5</v>
      </c>
      <c r="E452" s="287">
        <v>7.42</v>
      </c>
      <c r="F452" s="8">
        <v>-95</v>
      </c>
      <c r="G452" s="8">
        <v>563</v>
      </c>
      <c r="H452" s="8">
        <v>0.4</v>
      </c>
      <c r="I452" s="8">
        <v>0</v>
      </c>
      <c r="J452" s="8">
        <v>0</v>
      </c>
      <c r="K452" s="287">
        <v>0.47</v>
      </c>
    </row>
    <row r="453" spans="1:11" x14ac:dyDescent="0.3">
      <c r="A453" s="299">
        <v>42339</v>
      </c>
      <c r="B453" s="298">
        <v>0.48478009259259264</v>
      </c>
      <c r="C453" s="287">
        <v>81.02</v>
      </c>
      <c r="D453" s="287">
        <v>5</v>
      </c>
      <c r="E453" s="287">
        <v>7.42</v>
      </c>
      <c r="F453" s="8">
        <v>-95</v>
      </c>
      <c r="G453" s="8">
        <v>563</v>
      </c>
      <c r="H453" s="8">
        <v>0.4</v>
      </c>
      <c r="I453" s="8">
        <v>0</v>
      </c>
      <c r="J453" s="8">
        <v>0</v>
      </c>
      <c r="K453" s="287">
        <v>0.46</v>
      </c>
    </row>
    <row r="454" spans="1:11" x14ac:dyDescent="0.3">
      <c r="A454" s="299">
        <v>42339</v>
      </c>
      <c r="B454" s="298">
        <v>0.48479166666666668</v>
      </c>
      <c r="C454" s="287">
        <v>81.02</v>
      </c>
      <c r="D454" s="287">
        <v>5</v>
      </c>
      <c r="E454" s="287">
        <v>7.42</v>
      </c>
      <c r="F454" s="8">
        <v>-95</v>
      </c>
      <c r="G454" s="8">
        <v>563</v>
      </c>
      <c r="H454" s="8">
        <v>0.4</v>
      </c>
      <c r="I454" s="8">
        <v>0</v>
      </c>
      <c r="J454" s="8">
        <v>0</v>
      </c>
      <c r="K454" s="287">
        <v>0.46</v>
      </c>
    </row>
    <row r="455" spans="1:11" x14ac:dyDescent="0.3">
      <c r="A455" s="299">
        <v>42339</v>
      </c>
      <c r="B455" s="298">
        <v>0.48488425925925926</v>
      </c>
      <c r="C455" s="287">
        <v>81.02</v>
      </c>
      <c r="D455" s="287">
        <v>5</v>
      </c>
      <c r="E455" s="287">
        <v>7.42</v>
      </c>
      <c r="F455" s="8">
        <v>-96</v>
      </c>
      <c r="G455" s="8">
        <v>563</v>
      </c>
      <c r="H455" s="8">
        <v>0.4</v>
      </c>
      <c r="I455" s="8">
        <v>0</v>
      </c>
      <c r="J455" s="8">
        <v>0</v>
      </c>
      <c r="K455" s="287">
        <v>0.45</v>
      </c>
    </row>
    <row r="456" spans="1:11" x14ac:dyDescent="0.3">
      <c r="A456" s="299">
        <v>42339</v>
      </c>
      <c r="B456" s="298">
        <v>0.4848958333333333</v>
      </c>
      <c r="C456" s="287">
        <v>81.03</v>
      </c>
      <c r="D456" s="287">
        <v>5</v>
      </c>
      <c r="E456" s="287">
        <v>7.41</v>
      </c>
      <c r="F456" s="8">
        <v>-96</v>
      </c>
      <c r="G456" s="8">
        <v>564</v>
      </c>
      <c r="H456" s="8">
        <v>0.4</v>
      </c>
      <c r="I456" s="8">
        <v>0</v>
      </c>
      <c r="J456" s="8">
        <v>0</v>
      </c>
      <c r="K456" s="287">
        <v>0.45</v>
      </c>
    </row>
    <row r="457" spans="1:11" x14ac:dyDescent="0.3">
      <c r="A457" s="299">
        <v>42339</v>
      </c>
      <c r="B457" s="298">
        <v>0.4849074074074074</v>
      </c>
      <c r="C457" s="287">
        <v>81.03</v>
      </c>
      <c r="D457" s="287">
        <v>5</v>
      </c>
      <c r="E457" s="287">
        <v>7.41</v>
      </c>
      <c r="F457" s="8">
        <v>-96</v>
      </c>
      <c r="G457" s="8">
        <v>564</v>
      </c>
      <c r="H457" s="8">
        <v>0.4</v>
      </c>
      <c r="I457" s="8">
        <v>0</v>
      </c>
      <c r="J457" s="8">
        <v>0</v>
      </c>
      <c r="K457" s="287">
        <v>0.45</v>
      </c>
    </row>
    <row r="458" spans="1:11" x14ac:dyDescent="0.3">
      <c r="A458" s="299">
        <v>42339</v>
      </c>
      <c r="B458" s="298">
        <v>0.48491898148148144</v>
      </c>
      <c r="C458" s="287">
        <v>81.03</v>
      </c>
      <c r="D458" s="287">
        <v>5</v>
      </c>
      <c r="E458" s="287">
        <v>7.41</v>
      </c>
      <c r="F458" s="8">
        <v>-96</v>
      </c>
      <c r="G458" s="8">
        <v>563</v>
      </c>
      <c r="H458" s="8">
        <v>0.4</v>
      </c>
      <c r="I458" s="8">
        <v>0</v>
      </c>
      <c r="J458" s="8">
        <v>0</v>
      </c>
      <c r="K458" s="287">
        <v>0.45</v>
      </c>
    </row>
    <row r="459" spans="1:11" x14ac:dyDescent="0.3">
      <c r="A459" s="299">
        <v>42339</v>
      </c>
      <c r="B459" s="298">
        <v>0.48493055555555559</v>
      </c>
      <c r="C459" s="287">
        <v>81.03</v>
      </c>
      <c r="D459" s="287">
        <v>5</v>
      </c>
      <c r="E459" s="287">
        <v>7.41</v>
      </c>
      <c r="F459" s="8">
        <v>-96</v>
      </c>
      <c r="G459" s="8">
        <v>563</v>
      </c>
      <c r="H459" s="8">
        <v>0.4</v>
      </c>
      <c r="I459" s="8">
        <v>0</v>
      </c>
      <c r="J459" s="8">
        <v>0</v>
      </c>
      <c r="K459" s="287">
        <v>0.45</v>
      </c>
    </row>
    <row r="460" spans="1:11" x14ac:dyDescent="0.3">
      <c r="A460" s="299">
        <v>42339</v>
      </c>
      <c r="B460" s="298">
        <v>0.48494212962962963</v>
      </c>
      <c r="C460" s="287">
        <v>81.03</v>
      </c>
      <c r="D460" s="287">
        <v>5</v>
      </c>
      <c r="E460" s="287">
        <v>7.41</v>
      </c>
      <c r="F460" s="8">
        <v>-96</v>
      </c>
      <c r="G460" s="8">
        <v>563</v>
      </c>
      <c r="H460" s="8">
        <v>0.4</v>
      </c>
      <c r="I460" s="8">
        <v>0</v>
      </c>
      <c r="J460" s="8">
        <v>0</v>
      </c>
      <c r="K460" s="287">
        <v>0.46</v>
      </c>
    </row>
    <row r="461" spans="1:11" x14ac:dyDescent="0.3">
      <c r="A461" s="299">
        <v>42339</v>
      </c>
      <c r="B461" s="298">
        <v>0.48495370370370372</v>
      </c>
      <c r="C461" s="287">
        <v>81.03</v>
      </c>
      <c r="D461" s="287">
        <v>5</v>
      </c>
      <c r="E461" s="287">
        <v>7.41</v>
      </c>
      <c r="F461" s="8">
        <v>-96</v>
      </c>
      <c r="G461" s="8">
        <v>563</v>
      </c>
      <c r="H461" s="8">
        <v>0.4</v>
      </c>
      <c r="I461" s="8">
        <v>0</v>
      </c>
      <c r="J461" s="8">
        <v>0</v>
      </c>
      <c r="K461" s="287">
        <v>0.46</v>
      </c>
    </row>
    <row r="462" spans="1:11" x14ac:dyDescent="0.3">
      <c r="A462" s="299">
        <v>42339</v>
      </c>
      <c r="B462" s="298">
        <v>0.48496527777777776</v>
      </c>
      <c r="C462" s="287">
        <v>81.03</v>
      </c>
      <c r="D462" s="287">
        <v>5</v>
      </c>
      <c r="E462" s="287">
        <v>7.41</v>
      </c>
      <c r="F462" s="8">
        <v>-97</v>
      </c>
      <c r="G462" s="8">
        <v>565</v>
      </c>
      <c r="H462" s="8">
        <v>0.4</v>
      </c>
      <c r="I462" s="8">
        <v>0</v>
      </c>
      <c r="J462" s="8">
        <v>0</v>
      </c>
      <c r="K462" s="287">
        <v>0.46</v>
      </c>
    </row>
    <row r="463" spans="1:11" x14ac:dyDescent="0.3">
      <c r="A463" s="299">
        <v>42339</v>
      </c>
      <c r="B463" s="298">
        <v>0.48497685185185185</v>
      </c>
      <c r="C463" s="287">
        <v>81.02</v>
      </c>
      <c r="D463" s="287">
        <v>5</v>
      </c>
      <c r="E463" s="287">
        <v>7.41</v>
      </c>
      <c r="F463" s="8">
        <v>-97</v>
      </c>
      <c r="G463" s="8">
        <v>564</v>
      </c>
      <c r="H463" s="8">
        <v>0.4</v>
      </c>
      <c r="I463" s="8">
        <v>0</v>
      </c>
      <c r="J463" s="8">
        <v>0</v>
      </c>
      <c r="K463" s="287">
        <v>0.47</v>
      </c>
    </row>
    <row r="464" spans="1:11" x14ac:dyDescent="0.3">
      <c r="A464" s="299">
        <v>42339</v>
      </c>
      <c r="B464" s="298">
        <v>0.48498842592592589</v>
      </c>
      <c r="C464" s="287">
        <v>81.02</v>
      </c>
      <c r="D464" s="287">
        <v>5</v>
      </c>
      <c r="E464" s="287">
        <v>7.41</v>
      </c>
      <c r="F464" s="8">
        <v>-97</v>
      </c>
      <c r="G464" s="8">
        <v>564</v>
      </c>
      <c r="H464" s="8">
        <v>0.4</v>
      </c>
      <c r="I464" s="8">
        <v>0</v>
      </c>
      <c r="J464" s="8">
        <v>0</v>
      </c>
      <c r="K464" s="287">
        <v>0.47</v>
      </c>
    </row>
    <row r="465" spans="1:11" x14ac:dyDescent="0.3">
      <c r="A465" s="299">
        <v>42339</v>
      </c>
      <c r="B465" s="298">
        <v>0.48579861111111106</v>
      </c>
      <c r="C465" s="287">
        <v>82.07</v>
      </c>
      <c r="D465" s="287">
        <v>4.97</v>
      </c>
      <c r="E465" s="287">
        <v>7.29</v>
      </c>
      <c r="F465" s="8">
        <v>-105</v>
      </c>
      <c r="G465" s="8">
        <v>591</v>
      </c>
      <c r="H465" s="8">
        <v>0.4</v>
      </c>
      <c r="I465" s="8">
        <v>0</v>
      </c>
      <c r="J465" s="8">
        <v>0</v>
      </c>
      <c r="K465" s="287">
        <v>0.46</v>
      </c>
    </row>
    <row r="466" spans="1:11" x14ac:dyDescent="0.3">
      <c r="A466" s="299">
        <v>42339</v>
      </c>
      <c r="B466" s="298">
        <v>0.48581018518518521</v>
      </c>
      <c r="C466" s="287">
        <v>82.06</v>
      </c>
      <c r="D466" s="287">
        <v>4.97</v>
      </c>
      <c r="E466" s="287">
        <v>7.29</v>
      </c>
      <c r="F466" s="8">
        <v>-105</v>
      </c>
      <c r="G466" s="8">
        <v>587</v>
      </c>
      <c r="H466" s="8">
        <v>0.4</v>
      </c>
      <c r="I466" s="8">
        <v>0</v>
      </c>
      <c r="J466" s="8">
        <v>0</v>
      </c>
      <c r="K466" s="287">
        <v>0.45</v>
      </c>
    </row>
    <row r="467" spans="1:11" x14ac:dyDescent="0.3">
      <c r="A467" s="299">
        <v>42339</v>
      </c>
      <c r="B467" s="298">
        <v>0.48582175925925924</v>
      </c>
      <c r="C467" s="287">
        <v>82.06</v>
      </c>
      <c r="D467" s="287">
        <v>4.97</v>
      </c>
      <c r="E467" s="287">
        <v>7.29</v>
      </c>
      <c r="F467" s="8">
        <v>-105</v>
      </c>
      <c r="G467" s="8">
        <v>587</v>
      </c>
      <c r="H467" s="8">
        <v>0.4</v>
      </c>
      <c r="I467" s="8">
        <v>0</v>
      </c>
      <c r="J467" s="8">
        <v>0</v>
      </c>
      <c r="K467" s="287">
        <v>0.45</v>
      </c>
    </row>
    <row r="468" spans="1:11" x14ac:dyDescent="0.3">
      <c r="A468" s="299">
        <v>42339</v>
      </c>
      <c r="B468" s="298">
        <v>0.48583333333333334</v>
      </c>
      <c r="C468" s="287">
        <v>82.05</v>
      </c>
      <c r="D468" s="287">
        <v>4.97</v>
      </c>
      <c r="E468" s="287">
        <v>7.29</v>
      </c>
      <c r="F468" s="8">
        <v>-106</v>
      </c>
      <c r="G468" s="8">
        <v>589</v>
      </c>
      <c r="H468" s="8">
        <v>0.4</v>
      </c>
      <c r="I468" s="8">
        <v>0</v>
      </c>
      <c r="J468" s="8">
        <v>0</v>
      </c>
      <c r="K468" s="287">
        <v>0.45</v>
      </c>
    </row>
    <row r="469" spans="1:11" x14ac:dyDescent="0.3">
      <c r="A469" s="299">
        <v>42339</v>
      </c>
      <c r="B469" s="298">
        <v>0.48584490740740738</v>
      </c>
      <c r="C469" s="287">
        <v>82.05</v>
      </c>
      <c r="D469" s="287">
        <v>4.97</v>
      </c>
      <c r="E469" s="287">
        <v>7.29</v>
      </c>
      <c r="F469" s="8">
        <v>-106</v>
      </c>
      <c r="G469" s="8">
        <v>589</v>
      </c>
      <c r="H469" s="8">
        <v>0.4</v>
      </c>
      <c r="I469" s="8">
        <v>0</v>
      </c>
      <c r="J469" s="8">
        <v>0</v>
      </c>
      <c r="K469" s="287">
        <v>0.45</v>
      </c>
    </row>
    <row r="470" spans="1:11" x14ac:dyDescent="0.3">
      <c r="A470" s="299">
        <v>42339</v>
      </c>
      <c r="B470" s="298">
        <v>0.48585648148148147</v>
      </c>
      <c r="C470" s="287">
        <v>82.06</v>
      </c>
      <c r="D470" s="287">
        <v>4.97</v>
      </c>
      <c r="E470" s="287">
        <v>7.29</v>
      </c>
      <c r="F470" s="8">
        <v>-106</v>
      </c>
      <c r="G470" s="8">
        <v>589</v>
      </c>
      <c r="H470" s="8">
        <v>0.4</v>
      </c>
      <c r="I470" s="8">
        <v>0</v>
      </c>
      <c r="J470" s="8">
        <v>0</v>
      </c>
      <c r="K470" s="287">
        <v>0.46</v>
      </c>
    </row>
    <row r="471" spans="1:11" x14ac:dyDescent="0.3">
      <c r="A471" s="299">
        <v>42339</v>
      </c>
      <c r="B471" s="298">
        <v>0.48586805555555551</v>
      </c>
      <c r="C471" s="287">
        <v>82.05</v>
      </c>
      <c r="D471" s="287">
        <v>4.97</v>
      </c>
      <c r="E471" s="287">
        <v>7.29</v>
      </c>
      <c r="F471" s="8">
        <v>-106</v>
      </c>
      <c r="G471" s="8">
        <v>589</v>
      </c>
      <c r="H471" s="8">
        <v>0.4</v>
      </c>
      <c r="I471" s="8">
        <v>0</v>
      </c>
      <c r="J471" s="8">
        <v>0</v>
      </c>
      <c r="K471" s="287">
        <v>0.46</v>
      </c>
    </row>
    <row r="472" spans="1:11" x14ac:dyDescent="0.3">
      <c r="A472" s="299">
        <v>42339</v>
      </c>
      <c r="B472" s="298">
        <v>0.48587962962962966</v>
      </c>
      <c r="C472" s="287">
        <v>82.05</v>
      </c>
      <c r="D472" s="287">
        <v>4.97</v>
      </c>
      <c r="E472" s="287">
        <v>7.29</v>
      </c>
      <c r="F472" s="8">
        <v>-106</v>
      </c>
      <c r="G472" s="8">
        <v>589</v>
      </c>
      <c r="H472" s="8">
        <v>0.4</v>
      </c>
      <c r="I472" s="8">
        <v>0</v>
      </c>
      <c r="J472" s="8">
        <v>0</v>
      </c>
      <c r="K472" s="287">
        <v>0.46</v>
      </c>
    </row>
    <row r="473" spans="1:11" x14ac:dyDescent="0.3">
      <c r="A473" s="299">
        <v>42339</v>
      </c>
      <c r="B473" s="298">
        <v>0.4858912037037037</v>
      </c>
      <c r="C473" s="287">
        <v>82.06</v>
      </c>
      <c r="D473" s="287">
        <v>4.97</v>
      </c>
      <c r="E473" s="287">
        <v>7.28</v>
      </c>
      <c r="F473" s="8">
        <v>-107</v>
      </c>
      <c r="G473" s="8">
        <v>590</v>
      </c>
      <c r="H473" s="8">
        <v>0.4</v>
      </c>
      <c r="I473" s="8">
        <v>0</v>
      </c>
      <c r="J473" s="8">
        <v>0</v>
      </c>
      <c r="K473" s="287">
        <v>0.46</v>
      </c>
    </row>
    <row r="474" spans="1:11" x14ac:dyDescent="0.3">
      <c r="A474" s="299">
        <v>42339</v>
      </c>
      <c r="B474" s="298">
        <v>0.48590277777777779</v>
      </c>
      <c r="C474" s="287">
        <v>82.06</v>
      </c>
      <c r="D474" s="287">
        <v>4.97</v>
      </c>
      <c r="E474" s="287">
        <v>7.28</v>
      </c>
      <c r="F474" s="8">
        <v>-107</v>
      </c>
      <c r="G474" s="8">
        <v>590</v>
      </c>
      <c r="H474" s="8">
        <v>0.4</v>
      </c>
      <c r="I474" s="8">
        <v>0</v>
      </c>
      <c r="J474" s="8">
        <v>0</v>
      </c>
      <c r="K474" s="287">
        <v>0.46</v>
      </c>
    </row>
    <row r="475" spans="1:11" x14ac:dyDescent="0.3">
      <c r="A475" s="299">
        <v>42339</v>
      </c>
      <c r="B475" s="298">
        <v>0.48627314814814815</v>
      </c>
      <c r="C475" s="287">
        <v>83.08</v>
      </c>
      <c r="D475" s="287">
        <v>4.8899999999999997</v>
      </c>
      <c r="E475" s="287">
        <v>7.18</v>
      </c>
      <c r="F475" s="8">
        <v>-116</v>
      </c>
      <c r="G475" s="8">
        <v>642</v>
      </c>
      <c r="H475" s="8">
        <v>0.4</v>
      </c>
      <c r="I475" s="8">
        <v>0</v>
      </c>
      <c r="J475" s="8">
        <v>0</v>
      </c>
      <c r="K475" s="287">
        <v>0.47</v>
      </c>
    </row>
    <row r="476" spans="1:11" x14ac:dyDescent="0.3">
      <c r="A476" s="299">
        <v>42339</v>
      </c>
      <c r="B476" s="298">
        <v>0.48628472222222219</v>
      </c>
      <c r="C476" s="287">
        <v>83.07</v>
      </c>
      <c r="D476" s="287">
        <v>4.88</v>
      </c>
      <c r="E476" s="287">
        <v>7.18</v>
      </c>
      <c r="F476" s="8">
        <v>-116</v>
      </c>
      <c r="G476" s="8">
        <v>644</v>
      </c>
      <c r="H476" s="8">
        <v>0.4</v>
      </c>
      <c r="I476" s="8">
        <v>0</v>
      </c>
      <c r="J476" s="8">
        <v>0</v>
      </c>
      <c r="K476" s="287">
        <v>0.47</v>
      </c>
    </row>
    <row r="477" spans="1:11" x14ac:dyDescent="0.3">
      <c r="A477" s="299">
        <v>42339</v>
      </c>
      <c r="B477" s="298">
        <v>0.48629629629629628</v>
      </c>
      <c r="C477" s="287">
        <v>83.08</v>
      </c>
      <c r="D477" s="287">
        <v>4.88</v>
      </c>
      <c r="E477" s="287">
        <v>7.17</v>
      </c>
      <c r="F477" s="8">
        <v>-117</v>
      </c>
      <c r="G477" s="8">
        <v>642</v>
      </c>
      <c r="H477" s="8">
        <v>0.4</v>
      </c>
      <c r="I477" s="8">
        <v>0</v>
      </c>
      <c r="J477" s="8">
        <v>0</v>
      </c>
      <c r="K477" s="287">
        <v>0.48</v>
      </c>
    </row>
    <row r="478" spans="1:11" x14ac:dyDescent="0.3">
      <c r="A478" s="299">
        <v>42339</v>
      </c>
      <c r="B478" s="298">
        <v>0.48630787037037032</v>
      </c>
      <c r="C478" s="287">
        <v>83.08</v>
      </c>
      <c r="D478" s="287">
        <v>4.88</v>
      </c>
      <c r="E478" s="287">
        <v>7.17</v>
      </c>
      <c r="F478" s="8">
        <v>-117</v>
      </c>
      <c r="G478" s="8">
        <v>642</v>
      </c>
      <c r="H478" s="8">
        <v>0.4</v>
      </c>
      <c r="I478" s="8">
        <v>0</v>
      </c>
      <c r="J478" s="8">
        <v>0</v>
      </c>
      <c r="K478" s="287">
        <v>0.48</v>
      </c>
    </row>
    <row r="479" spans="1:11" x14ac:dyDescent="0.3">
      <c r="A479" s="299">
        <v>42339</v>
      </c>
      <c r="B479" s="298">
        <v>0.48631944444444447</v>
      </c>
      <c r="C479" s="287">
        <v>83.08</v>
      </c>
      <c r="D479" s="287">
        <v>4.88</v>
      </c>
      <c r="E479" s="287">
        <v>7.17</v>
      </c>
      <c r="F479" s="8">
        <v>-118</v>
      </c>
      <c r="G479" s="8">
        <v>642</v>
      </c>
      <c r="H479" s="8">
        <v>0.4</v>
      </c>
      <c r="I479" s="8">
        <v>0</v>
      </c>
      <c r="J479" s="8">
        <v>0</v>
      </c>
      <c r="K479" s="287">
        <v>0.49</v>
      </c>
    </row>
    <row r="480" spans="1:11" x14ac:dyDescent="0.3">
      <c r="A480" s="299">
        <v>42339</v>
      </c>
      <c r="B480" s="298">
        <v>0.48633101851851851</v>
      </c>
      <c r="C480" s="287">
        <v>83.08</v>
      </c>
      <c r="D480" s="287">
        <v>4.88</v>
      </c>
      <c r="E480" s="287">
        <v>7.17</v>
      </c>
      <c r="F480" s="8">
        <v>-118</v>
      </c>
      <c r="G480" s="8">
        <v>642</v>
      </c>
      <c r="H480" s="8">
        <v>0.4</v>
      </c>
      <c r="I480" s="8">
        <v>0</v>
      </c>
      <c r="J480" s="8">
        <v>0</v>
      </c>
      <c r="K480" s="287">
        <v>0.49</v>
      </c>
    </row>
    <row r="481" spans="1:11" x14ac:dyDescent="0.3">
      <c r="A481" s="299">
        <v>42339</v>
      </c>
      <c r="B481" s="298">
        <v>0.4863425925925926</v>
      </c>
      <c r="C481" s="287">
        <v>83.07</v>
      </c>
      <c r="D481" s="287">
        <v>4.88</v>
      </c>
      <c r="E481" s="287">
        <v>7.17</v>
      </c>
      <c r="F481" s="8">
        <v>-118</v>
      </c>
      <c r="G481" s="8">
        <v>642</v>
      </c>
      <c r="H481" s="8">
        <v>0.4</v>
      </c>
      <c r="I481" s="8">
        <v>0</v>
      </c>
      <c r="J481" s="8">
        <v>0</v>
      </c>
      <c r="K481" s="287">
        <v>0.5</v>
      </c>
    </row>
    <row r="482" spans="1:11" x14ac:dyDescent="0.3">
      <c r="A482" s="299">
        <v>42339</v>
      </c>
      <c r="B482" s="298">
        <v>0.48635416666666664</v>
      </c>
      <c r="C482" s="287">
        <v>83.07</v>
      </c>
      <c r="D482" s="287">
        <v>4.88</v>
      </c>
      <c r="E482" s="287">
        <v>7.17</v>
      </c>
      <c r="F482" s="8">
        <v>-118</v>
      </c>
      <c r="G482" s="8">
        <v>642</v>
      </c>
      <c r="H482" s="8">
        <v>0.4</v>
      </c>
      <c r="I482" s="8">
        <v>0</v>
      </c>
      <c r="J482" s="8">
        <v>0</v>
      </c>
      <c r="K482" s="287">
        <v>0.5</v>
      </c>
    </row>
    <row r="483" spans="1:11" x14ac:dyDescent="0.3">
      <c r="A483" s="299">
        <v>42339</v>
      </c>
      <c r="B483" s="298">
        <v>0.48636574074074074</v>
      </c>
      <c r="C483" s="287">
        <v>83.08</v>
      </c>
      <c r="D483" s="287">
        <v>4.87</v>
      </c>
      <c r="E483" s="287">
        <v>7.17</v>
      </c>
      <c r="F483" s="8">
        <v>-119</v>
      </c>
      <c r="G483" s="8">
        <v>646</v>
      </c>
      <c r="H483" s="8">
        <v>0.4</v>
      </c>
      <c r="I483" s="8">
        <v>0</v>
      </c>
      <c r="J483" s="8">
        <v>0</v>
      </c>
      <c r="K483" s="287">
        <v>0.5</v>
      </c>
    </row>
    <row r="484" spans="1:11" x14ac:dyDescent="0.3">
      <c r="A484" s="299">
        <v>42339</v>
      </c>
      <c r="B484" s="298">
        <v>0.48637731481481478</v>
      </c>
      <c r="C484" s="287">
        <v>83.08</v>
      </c>
      <c r="D484" s="287">
        <v>4.88</v>
      </c>
      <c r="E484" s="287">
        <v>7.17</v>
      </c>
      <c r="F484" s="8">
        <v>-119</v>
      </c>
      <c r="G484" s="8">
        <v>644</v>
      </c>
      <c r="H484" s="8">
        <v>0.4</v>
      </c>
      <c r="I484" s="8">
        <v>0</v>
      </c>
      <c r="J484" s="8">
        <v>0</v>
      </c>
      <c r="K484" s="287">
        <v>0.5</v>
      </c>
    </row>
    <row r="485" spans="1:11" x14ac:dyDescent="0.3">
      <c r="A485" s="299">
        <v>42339</v>
      </c>
      <c r="B485" s="298">
        <v>0.48672453703703705</v>
      </c>
      <c r="C485" s="287">
        <v>84.06</v>
      </c>
      <c r="D485" s="287">
        <v>4.79</v>
      </c>
      <c r="E485" s="287">
        <v>7.12</v>
      </c>
      <c r="F485" s="8">
        <v>-127</v>
      </c>
      <c r="G485" s="8">
        <v>690</v>
      </c>
      <c r="H485" s="8">
        <v>0.4</v>
      </c>
      <c r="I485" s="8">
        <v>0</v>
      </c>
      <c r="J485" s="8">
        <v>0</v>
      </c>
      <c r="K485" s="287">
        <v>0.67</v>
      </c>
    </row>
    <row r="486" spans="1:11" x14ac:dyDescent="0.3">
      <c r="A486" s="299">
        <v>42339</v>
      </c>
      <c r="B486" s="298">
        <v>0.48673611111111109</v>
      </c>
      <c r="C486" s="287">
        <v>84.06</v>
      </c>
      <c r="D486" s="287">
        <v>4.79</v>
      </c>
      <c r="E486" s="287">
        <v>7.12</v>
      </c>
      <c r="F486" s="8">
        <v>-127</v>
      </c>
      <c r="G486" s="8">
        <v>690</v>
      </c>
      <c r="H486" s="8">
        <v>0.4</v>
      </c>
      <c r="I486" s="8">
        <v>0</v>
      </c>
      <c r="J486" s="8">
        <v>0</v>
      </c>
      <c r="K486" s="287">
        <v>0.67</v>
      </c>
    </row>
    <row r="487" spans="1:11" x14ac:dyDescent="0.3">
      <c r="A487" s="299">
        <v>42339</v>
      </c>
      <c r="B487" s="298">
        <v>0.48674768518518513</v>
      </c>
      <c r="C487" s="287">
        <v>84.05</v>
      </c>
      <c r="D487" s="287">
        <v>4.79</v>
      </c>
      <c r="E487" s="287">
        <v>7.12</v>
      </c>
      <c r="F487" s="8">
        <v>-127</v>
      </c>
      <c r="G487" s="8">
        <v>694</v>
      </c>
      <c r="H487" s="8">
        <v>0.4</v>
      </c>
      <c r="I487" s="8">
        <v>0</v>
      </c>
      <c r="J487" s="8">
        <v>0</v>
      </c>
      <c r="K487" s="287">
        <v>0.68</v>
      </c>
    </row>
    <row r="488" spans="1:11" x14ac:dyDescent="0.3">
      <c r="A488" s="299">
        <v>42339</v>
      </c>
      <c r="B488" s="298">
        <v>0.48675925925925928</v>
      </c>
      <c r="C488" s="287">
        <v>84.05</v>
      </c>
      <c r="D488" s="287">
        <v>4.79</v>
      </c>
      <c r="E488" s="287">
        <v>7.12</v>
      </c>
      <c r="F488" s="8">
        <v>-128</v>
      </c>
      <c r="G488" s="8">
        <v>696</v>
      </c>
      <c r="H488" s="8">
        <v>0.4</v>
      </c>
      <c r="I488" s="8">
        <v>0</v>
      </c>
      <c r="J488" s="8">
        <v>0</v>
      </c>
      <c r="K488" s="287">
        <v>0.7</v>
      </c>
    </row>
    <row r="489" spans="1:11" x14ac:dyDescent="0.3">
      <c r="A489" s="299">
        <v>42339</v>
      </c>
      <c r="B489" s="298">
        <v>0.48677083333333332</v>
      </c>
      <c r="C489" s="287">
        <v>84.05</v>
      </c>
      <c r="D489" s="287">
        <v>4.79</v>
      </c>
      <c r="E489" s="287">
        <v>7.12</v>
      </c>
      <c r="F489" s="8">
        <v>-128</v>
      </c>
      <c r="G489" s="8">
        <v>696</v>
      </c>
      <c r="H489" s="8">
        <v>0.4</v>
      </c>
      <c r="I489" s="8">
        <v>0</v>
      </c>
      <c r="J489" s="8">
        <v>0</v>
      </c>
      <c r="K489" s="287">
        <v>0.7</v>
      </c>
    </row>
    <row r="490" spans="1:11" x14ac:dyDescent="0.3">
      <c r="A490" s="299">
        <v>42339</v>
      </c>
      <c r="B490" s="298">
        <v>0.48678240740740741</v>
      </c>
      <c r="C490" s="287">
        <v>84.05</v>
      </c>
      <c r="D490" s="287">
        <v>4.79</v>
      </c>
      <c r="E490" s="287">
        <v>7.12</v>
      </c>
      <c r="F490" s="8">
        <v>-128</v>
      </c>
      <c r="G490" s="8">
        <v>695</v>
      </c>
      <c r="H490" s="8">
        <v>0.4</v>
      </c>
      <c r="I490" s="8">
        <v>0</v>
      </c>
      <c r="J490" s="8">
        <v>0</v>
      </c>
      <c r="K490" s="287">
        <v>0.71</v>
      </c>
    </row>
    <row r="491" spans="1:11" x14ac:dyDescent="0.3">
      <c r="A491" s="299">
        <v>42339</v>
      </c>
      <c r="B491" s="298">
        <v>0.48679398148148145</v>
      </c>
      <c r="C491" s="287">
        <v>84.05</v>
      </c>
      <c r="D491" s="287">
        <v>4.79</v>
      </c>
      <c r="E491" s="287">
        <v>7.12</v>
      </c>
      <c r="F491" s="8">
        <v>-128</v>
      </c>
      <c r="G491" s="8">
        <v>695</v>
      </c>
      <c r="H491" s="8">
        <v>0.4</v>
      </c>
      <c r="I491" s="8">
        <v>0</v>
      </c>
      <c r="J491" s="8">
        <v>0</v>
      </c>
      <c r="K491" s="287">
        <v>0.71</v>
      </c>
    </row>
    <row r="492" spans="1:11" x14ac:dyDescent="0.3">
      <c r="A492" s="299">
        <v>42339</v>
      </c>
      <c r="B492" s="298">
        <v>0.48680555555555555</v>
      </c>
      <c r="C492" s="287">
        <v>84.05</v>
      </c>
      <c r="D492" s="287">
        <v>4.79</v>
      </c>
      <c r="E492" s="287">
        <v>7.12</v>
      </c>
      <c r="F492" s="8">
        <v>-129</v>
      </c>
      <c r="G492" s="8">
        <v>695</v>
      </c>
      <c r="H492" s="8">
        <v>0.4</v>
      </c>
      <c r="I492" s="8">
        <v>0</v>
      </c>
      <c r="J492" s="8">
        <v>0</v>
      </c>
      <c r="K492" s="287">
        <v>0.72</v>
      </c>
    </row>
    <row r="493" spans="1:11" x14ac:dyDescent="0.3">
      <c r="A493" s="299">
        <v>42339</v>
      </c>
      <c r="B493" s="298">
        <v>0.48681712962962959</v>
      </c>
      <c r="C493" s="287">
        <v>84.05</v>
      </c>
      <c r="D493" s="287">
        <v>4.79</v>
      </c>
      <c r="E493" s="287">
        <v>7.12</v>
      </c>
      <c r="F493" s="8">
        <v>-129</v>
      </c>
      <c r="G493" s="8">
        <v>695</v>
      </c>
      <c r="H493" s="8">
        <v>0.4</v>
      </c>
      <c r="I493" s="8">
        <v>0</v>
      </c>
      <c r="J493" s="8">
        <v>0</v>
      </c>
      <c r="K493" s="287">
        <v>0.72</v>
      </c>
    </row>
    <row r="494" spans="1:11" x14ac:dyDescent="0.3">
      <c r="A494" s="299">
        <v>42339</v>
      </c>
      <c r="B494" s="298">
        <v>0.48682870370370374</v>
      </c>
      <c r="C494" s="287">
        <v>84.05</v>
      </c>
      <c r="D494" s="287">
        <v>4.79</v>
      </c>
      <c r="E494" s="287">
        <v>7.12</v>
      </c>
      <c r="F494" s="8">
        <v>-129</v>
      </c>
      <c r="G494" s="8">
        <v>696</v>
      </c>
      <c r="H494" s="8">
        <v>0.4</v>
      </c>
      <c r="I494" s="8">
        <v>0</v>
      </c>
      <c r="J494" s="8">
        <v>0</v>
      </c>
      <c r="K494" s="287">
        <v>0.72</v>
      </c>
    </row>
    <row r="495" spans="1:11" x14ac:dyDescent="0.3">
      <c r="A495" s="299">
        <v>42339</v>
      </c>
      <c r="B495" s="298">
        <v>0.48703703703703699</v>
      </c>
      <c r="C495" s="287">
        <v>85.04</v>
      </c>
      <c r="D495" s="287">
        <v>4.71</v>
      </c>
      <c r="E495" s="287">
        <v>7.09</v>
      </c>
      <c r="F495" s="8">
        <v>-131</v>
      </c>
      <c r="G495" s="8">
        <v>745</v>
      </c>
      <c r="H495" s="8">
        <v>0.5</v>
      </c>
      <c r="I495" s="8">
        <v>0</v>
      </c>
      <c r="J495" s="8">
        <v>0</v>
      </c>
      <c r="K495" s="287">
        <v>0.74</v>
      </c>
    </row>
    <row r="496" spans="1:11" x14ac:dyDescent="0.3">
      <c r="A496" s="299">
        <v>42339</v>
      </c>
      <c r="B496" s="298">
        <v>0.48704861111111114</v>
      </c>
      <c r="C496" s="287">
        <v>85.04</v>
      </c>
      <c r="D496" s="287">
        <v>4.71</v>
      </c>
      <c r="E496" s="287">
        <v>7.09</v>
      </c>
      <c r="F496" s="8">
        <v>-132</v>
      </c>
      <c r="G496" s="8">
        <v>744</v>
      </c>
      <c r="H496" s="8">
        <v>0.5</v>
      </c>
      <c r="I496" s="8">
        <v>0</v>
      </c>
      <c r="J496" s="8">
        <v>0</v>
      </c>
      <c r="K496" s="287">
        <v>0.71</v>
      </c>
    </row>
    <row r="497" spans="1:11" x14ac:dyDescent="0.3">
      <c r="A497" s="299">
        <v>42339</v>
      </c>
      <c r="B497" s="298">
        <v>0.48706018518518518</v>
      </c>
      <c r="C497" s="287">
        <v>85.04</v>
      </c>
      <c r="D497" s="287">
        <v>4.71</v>
      </c>
      <c r="E497" s="287">
        <v>7.09</v>
      </c>
      <c r="F497" s="8">
        <v>-132</v>
      </c>
      <c r="G497" s="8">
        <v>744</v>
      </c>
      <c r="H497" s="8">
        <v>0.5</v>
      </c>
      <c r="I497" s="8">
        <v>0</v>
      </c>
      <c r="J497" s="8">
        <v>0</v>
      </c>
      <c r="K497" s="287">
        <v>0.71</v>
      </c>
    </row>
    <row r="498" spans="1:11" x14ac:dyDescent="0.3">
      <c r="A498" s="299">
        <v>42339</v>
      </c>
      <c r="B498" s="298">
        <v>0.48707175925925927</v>
      </c>
      <c r="C498" s="287">
        <v>85.04</v>
      </c>
      <c r="D498" s="287">
        <v>4.71</v>
      </c>
      <c r="E498" s="287">
        <v>7.09</v>
      </c>
      <c r="F498" s="8">
        <v>-132</v>
      </c>
      <c r="G498" s="8">
        <v>744</v>
      </c>
      <c r="H498" s="8">
        <v>0.5</v>
      </c>
      <c r="I498" s="8">
        <v>0</v>
      </c>
      <c r="J498" s="8">
        <v>0</v>
      </c>
      <c r="K498" s="287">
        <v>0.69</v>
      </c>
    </row>
    <row r="499" spans="1:11" x14ac:dyDescent="0.3">
      <c r="A499" s="299">
        <v>42339</v>
      </c>
      <c r="B499" s="298">
        <v>0.48708333333333331</v>
      </c>
      <c r="C499" s="287">
        <v>85.04</v>
      </c>
      <c r="D499" s="287">
        <v>4.71</v>
      </c>
      <c r="E499" s="287">
        <v>7.09</v>
      </c>
      <c r="F499" s="8">
        <v>-132</v>
      </c>
      <c r="G499" s="8">
        <v>745</v>
      </c>
      <c r="H499" s="8">
        <v>0.5</v>
      </c>
      <c r="I499" s="8">
        <v>0</v>
      </c>
      <c r="J499" s="8">
        <v>0</v>
      </c>
      <c r="K499" s="287">
        <v>0.66</v>
      </c>
    </row>
    <row r="500" spans="1:11" x14ac:dyDescent="0.3">
      <c r="A500" s="299">
        <v>42339</v>
      </c>
      <c r="B500" s="298">
        <v>0.48709490740740741</v>
      </c>
      <c r="C500" s="287">
        <v>85.04</v>
      </c>
      <c r="D500" s="287">
        <v>4.71</v>
      </c>
      <c r="E500" s="287">
        <v>7.09</v>
      </c>
      <c r="F500" s="8">
        <v>-132</v>
      </c>
      <c r="G500" s="8">
        <v>745</v>
      </c>
      <c r="H500" s="8">
        <v>0.5</v>
      </c>
      <c r="I500" s="8">
        <v>0</v>
      </c>
      <c r="J500" s="8">
        <v>0</v>
      </c>
      <c r="K500" s="287">
        <v>0.66</v>
      </c>
    </row>
    <row r="501" spans="1:11" x14ac:dyDescent="0.3">
      <c r="A501" s="299">
        <v>42339</v>
      </c>
      <c r="B501" s="298">
        <v>0.48710648148148145</v>
      </c>
      <c r="C501" s="287">
        <v>85.05</v>
      </c>
      <c r="D501" s="287">
        <v>4.71</v>
      </c>
      <c r="E501" s="287">
        <v>7.09</v>
      </c>
      <c r="F501" s="8">
        <v>-133</v>
      </c>
      <c r="G501" s="8">
        <v>744</v>
      </c>
      <c r="H501" s="8">
        <v>0.5</v>
      </c>
      <c r="I501" s="8">
        <v>0</v>
      </c>
      <c r="J501" s="8">
        <v>0</v>
      </c>
      <c r="K501" s="287">
        <v>0.64</v>
      </c>
    </row>
    <row r="502" spans="1:11" x14ac:dyDescent="0.3">
      <c r="A502" s="299">
        <v>42339</v>
      </c>
      <c r="B502" s="298">
        <v>0.4871180555555556</v>
      </c>
      <c r="C502" s="287">
        <v>85.05</v>
      </c>
      <c r="D502" s="287">
        <v>4.71</v>
      </c>
      <c r="E502" s="287">
        <v>7.09</v>
      </c>
      <c r="F502" s="8">
        <v>-133</v>
      </c>
      <c r="G502" s="8">
        <v>744</v>
      </c>
      <c r="H502" s="8">
        <v>0.5</v>
      </c>
      <c r="I502" s="8">
        <v>0</v>
      </c>
      <c r="J502" s="8">
        <v>0</v>
      </c>
      <c r="K502" s="287">
        <v>0.64</v>
      </c>
    </row>
    <row r="503" spans="1:11" x14ac:dyDescent="0.3">
      <c r="A503" s="299">
        <v>42339</v>
      </c>
      <c r="B503" s="298">
        <v>0.48712962962962963</v>
      </c>
      <c r="C503" s="287">
        <v>85.05</v>
      </c>
      <c r="D503" s="287">
        <v>4.71</v>
      </c>
      <c r="E503" s="287">
        <v>7.09</v>
      </c>
      <c r="F503" s="8">
        <v>-133</v>
      </c>
      <c r="G503" s="8">
        <v>744</v>
      </c>
      <c r="H503" s="8">
        <v>0.5</v>
      </c>
      <c r="I503" s="8">
        <v>0</v>
      </c>
      <c r="J503" s="8">
        <v>0</v>
      </c>
      <c r="K503" s="287">
        <v>0.61</v>
      </c>
    </row>
    <row r="504" spans="1:11" x14ac:dyDescent="0.3">
      <c r="A504" s="299">
        <v>42339</v>
      </c>
      <c r="B504" s="298">
        <v>0.48714120370370373</v>
      </c>
      <c r="C504" s="287">
        <v>85.05</v>
      </c>
      <c r="D504" s="287">
        <v>4.7</v>
      </c>
      <c r="E504" s="287">
        <v>7.09</v>
      </c>
      <c r="F504" s="8">
        <v>-133</v>
      </c>
      <c r="G504" s="8">
        <v>745</v>
      </c>
      <c r="H504" s="8">
        <v>0.5</v>
      </c>
      <c r="I504" s="8">
        <v>0</v>
      </c>
      <c r="J504" s="8">
        <v>0</v>
      </c>
      <c r="K504" s="287">
        <v>0.59</v>
      </c>
    </row>
    <row r="505" spans="1:11" x14ac:dyDescent="0.3">
      <c r="A505" s="299">
        <v>42339</v>
      </c>
      <c r="B505" s="298">
        <v>0.4874768518518518</v>
      </c>
      <c r="C505" s="287">
        <v>86</v>
      </c>
      <c r="D505" s="287">
        <v>4.63</v>
      </c>
      <c r="E505" s="287">
        <v>7.06</v>
      </c>
      <c r="F505" s="8">
        <v>-136</v>
      </c>
      <c r="G505" s="8">
        <v>798</v>
      </c>
      <c r="H505" s="8">
        <v>0.5</v>
      </c>
      <c r="I505" s="8">
        <v>0</v>
      </c>
      <c r="J505" s="8">
        <v>0</v>
      </c>
      <c r="K505" s="287">
        <v>0.63</v>
      </c>
    </row>
    <row r="506" spans="1:11" x14ac:dyDescent="0.3">
      <c r="A506" s="299">
        <v>42339</v>
      </c>
      <c r="B506" s="298">
        <v>0.48748842592592595</v>
      </c>
      <c r="C506" s="287">
        <v>85.99</v>
      </c>
      <c r="D506" s="287">
        <v>4.63</v>
      </c>
      <c r="E506" s="287">
        <v>7.06</v>
      </c>
      <c r="F506" s="8">
        <v>-136</v>
      </c>
      <c r="G506" s="8">
        <v>798</v>
      </c>
      <c r="H506" s="8">
        <v>0.5</v>
      </c>
      <c r="I506" s="8">
        <v>0</v>
      </c>
      <c r="J506" s="8">
        <v>0</v>
      </c>
      <c r="K506" s="287">
        <v>0.63</v>
      </c>
    </row>
    <row r="507" spans="1:11" x14ac:dyDescent="0.3">
      <c r="A507" s="299">
        <v>42339</v>
      </c>
      <c r="B507" s="298">
        <v>0.48749999999999999</v>
      </c>
      <c r="C507" s="287">
        <v>85.99</v>
      </c>
      <c r="D507" s="287">
        <v>4.63</v>
      </c>
      <c r="E507" s="287">
        <v>7.06</v>
      </c>
      <c r="F507" s="8">
        <v>-136</v>
      </c>
      <c r="G507" s="8">
        <v>798</v>
      </c>
      <c r="H507" s="8">
        <v>0.5</v>
      </c>
      <c r="I507" s="8">
        <v>0</v>
      </c>
      <c r="J507" s="8">
        <v>0</v>
      </c>
      <c r="K507" s="287">
        <v>0.63</v>
      </c>
    </row>
    <row r="508" spans="1:11" x14ac:dyDescent="0.3">
      <c r="A508" s="299">
        <v>42339</v>
      </c>
      <c r="B508" s="298">
        <v>0.48751157407407408</v>
      </c>
      <c r="C508" s="287">
        <v>86.01</v>
      </c>
      <c r="D508" s="287">
        <v>4.63</v>
      </c>
      <c r="E508" s="287">
        <v>7.06</v>
      </c>
      <c r="F508" s="8">
        <v>-136</v>
      </c>
      <c r="G508" s="8">
        <v>798</v>
      </c>
      <c r="H508" s="8">
        <v>0.5</v>
      </c>
      <c r="I508" s="8">
        <v>0</v>
      </c>
      <c r="J508" s="8">
        <v>0</v>
      </c>
      <c r="K508" s="287">
        <v>0.63</v>
      </c>
    </row>
    <row r="509" spans="1:11" x14ac:dyDescent="0.3">
      <c r="A509" s="299">
        <v>42339</v>
      </c>
      <c r="B509" s="298">
        <v>0.48752314814814812</v>
      </c>
      <c r="C509" s="287">
        <v>86.01</v>
      </c>
      <c r="D509" s="287">
        <v>4.63</v>
      </c>
      <c r="E509" s="287">
        <v>7.06</v>
      </c>
      <c r="F509" s="8">
        <v>-136</v>
      </c>
      <c r="G509" s="8">
        <v>798</v>
      </c>
      <c r="H509" s="8">
        <v>0.5</v>
      </c>
      <c r="I509" s="8">
        <v>0</v>
      </c>
      <c r="J509" s="8">
        <v>0</v>
      </c>
      <c r="K509" s="287">
        <v>0.63</v>
      </c>
    </row>
    <row r="510" spans="1:11" x14ac:dyDescent="0.3">
      <c r="A510" s="299">
        <v>42339</v>
      </c>
      <c r="B510" s="298">
        <v>0.48753472222222222</v>
      </c>
      <c r="C510" s="287">
        <v>86.01</v>
      </c>
      <c r="D510" s="287">
        <v>4.6399999999999997</v>
      </c>
      <c r="E510" s="287">
        <v>7.06</v>
      </c>
      <c r="F510" s="8">
        <v>-137</v>
      </c>
      <c r="G510" s="8">
        <v>799</v>
      </c>
      <c r="H510" s="8">
        <v>0.5</v>
      </c>
      <c r="I510" s="8">
        <v>0</v>
      </c>
      <c r="J510" s="8">
        <v>0</v>
      </c>
      <c r="K510" s="287">
        <v>0.63</v>
      </c>
    </row>
    <row r="511" spans="1:11" x14ac:dyDescent="0.3">
      <c r="A511" s="299">
        <v>42339</v>
      </c>
      <c r="B511" s="298">
        <v>0.48756944444444444</v>
      </c>
      <c r="C511" s="287">
        <v>86.01</v>
      </c>
      <c r="D511" s="287">
        <v>4.6399999999999997</v>
      </c>
      <c r="E511" s="287">
        <v>7.06</v>
      </c>
      <c r="F511" s="8">
        <v>-137</v>
      </c>
      <c r="G511" s="8">
        <v>799</v>
      </c>
      <c r="H511" s="8">
        <v>0.5</v>
      </c>
      <c r="I511" s="8">
        <v>0</v>
      </c>
      <c r="J511" s="8">
        <v>0</v>
      </c>
      <c r="K511" s="287">
        <v>0.63</v>
      </c>
    </row>
    <row r="512" spans="1:11" x14ac:dyDescent="0.3">
      <c r="A512" s="299">
        <v>42339</v>
      </c>
      <c r="B512" s="298">
        <v>0.48758101851851854</v>
      </c>
      <c r="C512" s="287">
        <v>86.01</v>
      </c>
      <c r="D512" s="287">
        <v>4.6399999999999997</v>
      </c>
      <c r="E512" s="287">
        <v>7.06</v>
      </c>
      <c r="F512" s="8">
        <v>-137</v>
      </c>
      <c r="G512" s="8">
        <v>799</v>
      </c>
      <c r="H512" s="8">
        <v>0.5</v>
      </c>
      <c r="I512" s="8">
        <v>0</v>
      </c>
      <c r="J512" s="8">
        <v>0</v>
      </c>
      <c r="K512" s="287">
        <v>0.63</v>
      </c>
    </row>
    <row r="513" spans="1:11" x14ac:dyDescent="0.3">
      <c r="A513" s="299">
        <v>42339</v>
      </c>
      <c r="B513" s="298">
        <v>0.48759259259259258</v>
      </c>
      <c r="C513" s="287">
        <v>86.01</v>
      </c>
      <c r="D513" s="287">
        <v>4.6399999999999997</v>
      </c>
      <c r="E513" s="287">
        <v>7.06</v>
      </c>
      <c r="F513" s="8">
        <v>-137</v>
      </c>
      <c r="G513" s="8">
        <v>799</v>
      </c>
      <c r="H513" s="8">
        <v>0.5</v>
      </c>
      <c r="I513" s="8">
        <v>0</v>
      </c>
      <c r="J513" s="8">
        <v>0</v>
      </c>
      <c r="K513" s="287">
        <v>0.63</v>
      </c>
    </row>
    <row r="514" spans="1:11" x14ac:dyDescent="0.3">
      <c r="A514" s="299">
        <v>42339</v>
      </c>
      <c r="B514" s="298">
        <v>0.48760416666666667</v>
      </c>
      <c r="C514" s="287">
        <v>86.02</v>
      </c>
      <c r="D514" s="287">
        <v>4.6500000000000004</v>
      </c>
      <c r="E514" s="287">
        <v>7.06</v>
      </c>
      <c r="F514" s="8">
        <v>-137</v>
      </c>
      <c r="G514" s="8">
        <v>799</v>
      </c>
      <c r="H514" s="8">
        <v>0.5</v>
      </c>
      <c r="I514" s="8">
        <v>0</v>
      </c>
      <c r="J514" s="8">
        <v>0</v>
      </c>
      <c r="K514" s="287">
        <v>0.63</v>
      </c>
    </row>
    <row r="515" spans="1:11" x14ac:dyDescent="0.3">
      <c r="A515" s="299">
        <v>42339</v>
      </c>
      <c r="B515" s="298">
        <v>0.48792824074074076</v>
      </c>
      <c r="C515" s="287">
        <v>86.99</v>
      </c>
      <c r="D515" s="287">
        <v>4.55</v>
      </c>
      <c r="E515" s="287">
        <v>7.03</v>
      </c>
      <c r="F515" s="8">
        <v>-138</v>
      </c>
      <c r="G515" s="8">
        <v>842</v>
      </c>
      <c r="H515" s="8">
        <v>0.5</v>
      </c>
      <c r="I515" s="8">
        <v>0</v>
      </c>
      <c r="J515" s="8">
        <v>0</v>
      </c>
      <c r="K515" s="287">
        <v>0.73</v>
      </c>
    </row>
    <row r="516" spans="1:11" x14ac:dyDescent="0.3">
      <c r="A516" s="299">
        <v>42339</v>
      </c>
      <c r="B516" s="298">
        <v>0.4879398148148148</v>
      </c>
      <c r="C516" s="287">
        <v>86.99</v>
      </c>
      <c r="D516" s="287">
        <v>4.55</v>
      </c>
      <c r="E516" s="287">
        <v>7.03</v>
      </c>
      <c r="F516" s="8">
        <v>-138</v>
      </c>
      <c r="G516" s="8">
        <v>842</v>
      </c>
      <c r="H516" s="8">
        <v>0.5</v>
      </c>
      <c r="I516" s="8">
        <v>0</v>
      </c>
      <c r="J516" s="8">
        <v>0</v>
      </c>
      <c r="K516" s="287">
        <v>0.73</v>
      </c>
    </row>
    <row r="517" spans="1:11" x14ac:dyDescent="0.3">
      <c r="A517" s="299">
        <v>42339</v>
      </c>
      <c r="B517" s="298">
        <v>0.48795138888888889</v>
      </c>
      <c r="C517" s="287">
        <v>87.01</v>
      </c>
      <c r="D517" s="287">
        <v>4.5599999999999996</v>
      </c>
      <c r="E517" s="287">
        <v>7.03</v>
      </c>
      <c r="F517" s="8">
        <v>-138</v>
      </c>
      <c r="G517" s="8">
        <v>843</v>
      </c>
      <c r="H517" s="8">
        <v>0.5</v>
      </c>
      <c r="I517" s="8">
        <v>0</v>
      </c>
      <c r="J517" s="8">
        <v>0</v>
      </c>
      <c r="K517" s="287">
        <v>0.74</v>
      </c>
    </row>
    <row r="518" spans="1:11" x14ac:dyDescent="0.3">
      <c r="A518" s="299">
        <v>42339</v>
      </c>
      <c r="B518" s="298">
        <v>0.48796296296296293</v>
      </c>
      <c r="C518" s="287">
        <v>87.01</v>
      </c>
      <c r="D518" s="287">
        <v>4.5599999999999996</v>
      </c>
      <c r="E518" s="287">
        <v>7.03</v>
      </c>
      <c r="F518" s="8">
        <v>-138</v>
      </c>
      <c r="G518" s="8">
        <v>843</v>
      </c>
      <c r="H518" s="8">
        <v>0.5</v>
      </c>
      <c r="I518" s="8">
        <v>0</v>
      </c>
      <c r="J518" s="8">
        <v>0</v>
      </c>
      <c r="K518" s="287">
        <v>0.74</v>
      </c>
    </row>
    <row r="519" spans="1:11" x14ac:dyDescent="0.3">
      <c r="A519" s="299">
        <v>42339</v>
      </c>
      <c r="B519" s="298">
        <v>0.48797453703703703</v>
      </c>
      <c r="C519" s="287">
        <v>86.99</v>
      </c>
      <c r="D519" s="287">
        <v>4.5599999999999996</v>
      </c>
      <c r="E519" s="287">
        <v>7.03</v>
      </c>
      <c r="F519" s="8">
        <v>-139</v>
      </c>
      <c r="G519" s="8">
        <v>842</v>
      </c>
      <c r="H519" s="8">
        <v>0.5</v>
      </c>
      <c r="I519" s="8">
        <v>0</v>
      </c>
      <c r="J519" s="8">
        <v>0</v>
      </c>
      <c r="K519" s="287">
        <v>0.74</v>
      </c>
    </row>
    <row r="520" spans="1:11" x14ac:dyDescent="0.3">
      <c r="A520" s="299">
        <v>42339</v>
      </c>
      <c r="B520" s="298">
        <v>0.48798611111111106</v>
      </c>
      <c r="C520" s="287">
        <v>86.99</v>
      </c>
      <c r="D520" s="287">
        <v>4.57</v>
      </c>
      <c r="E520" s="287">
        <v>7.03</v>
      </c>
      <c r="F520" s="8">
        <v>-139</v>
      </c>
      <c r="G520" s="8">
        <v>841</v>
      </c>
      <c r="H520" s="8">
        <v>0.5</v>
      </c>
      <c r="I520" s="8">
        <v>0</v>
      </c>
      <c r="J520" s="8">
        <v>0</v>
      </c>
      <c r="K520" s="287">
        <v>0.74</v>
      </c>
    </row>
    <row r="521" spans="1:11" x14ac:dyDescent="0.3">
      <c r="A521" s="299">
        <v>42339</v>
      </c>
      <c r="B521" s="298">
        <v>0.48799768518518521</v>
      </c>
      <c r="C521" s="287">
        <v>87.01</v>
      </c>
      <c r="D521" s="287">
        <v>4.57</v>
      </c>
      <c r="E521" s="287">
        <v>7.03</v>
      </c>
      <c r="F521" s="8">
        <v>-139</v>
      </c>
      <c r="G521" s="8">
        <v>841</v>
      </c>
      <c r="H521" s="8">
        <v>0.5</v>
      </c>
      <c r="I521" s="8">
        <v>0</v>
      </c>
      <c r="J521" s="8">
        <v>0</v>
      </c>
      <c r="K521" s="287">
        <v>0.74</v>
      </c>
    </row>
    <row r="522" spans="1:11" x14ac:dyDescent="0.3">
      <c r="A522" s="299">
        <v>42339</v>
      </c>
      <c r="B522" s="298">
        <v>0.48800925925925925</v>
      </c>
      <c r="C522" s="287">
        <v>87</v>
      </c>
      <c r="D522" s="287">
        <v>4.57</v>
      </c>
      <c r="E522" s="287">
        <v>7.03</v>
      </c>
      <c r="F522" s="8">
        <v>-139</v>
      </c>
      <c r="G522" s="8">
        <v>841</v>
      </c>
      <c r="H522" s="8">
        <v>0.5</v>
      </c>
      <c r="I522" s="8">
        <v>0</v>
      </c>
      <c r="J522" s="8">
        <v>0</v>
      </c>
      <c r="K522" s="287">
        <v>0.73</v>
      </c>
    </row>
    <row r="523" spans="1:11" x14ac:dyDescent="0.3">
      <c r="A523" s="299">
        <v>42339</v>
      </c>
      <c r="B523" s="298">
        <v>0.48802083333333335</v>
      </c>
      <c r="C523" s="287">
        <v>87</v>
      </c>
      <c r="D523" s="287">
        <v>4.57</v>
      </c>
      <c r="E523" s="287">
        <v>7.03</v>
      </c>
      <c r="F523" s="8">
        <v>-139</v>
      </c>
      <c r="G523" s="8">
        <v>841</v>
      </c>
      <c r="H523" s="8">
        <v>0.5</v>
      </c>
      <c r="I523" s="8">
        <v>0</v>
      </c>
      <c r="J523" s="8">
        <v>0</v>
      </c>
      <c r="K523" s="287">
        <v>0.73</v>
      </c>
    </row>
    <row r="524" spans="1:11" x14ac:dyDescent="0.3">
      <c r="A524" s="299">
        <v>42339</v>
      </c>
      <c r="B524" s="298">
        <v>0.48803240740740739</v>
      </c>
      <c r="C524" s="287">
        <v>87</v>
      </c>
      <c r="D524" s="287">
        <v>4.57</v>
      </c>
      <c r="E524" s="287">
        <v>7.03</v>
      </c>
      <c r="F524" s="8">
        <v>-139</v>
      </c>
      <c r="G524" s="8">
        <v>841</v>
      </c>
      <c r="H524" s="8">
        <v>0.5</v>
      </c>
      <c r="I524" s="8">
        <v>0</v>
      </c>
      <c r="J524" s="8">
        <v>0</v>
      </c>
      <c r="K524" s="287">
        <v>0.73</v>
      </c>
    </row>
    <row r="525" spans="1:11" x14ac:dyDescent="0.3">
      <c r="A525" s="299">
        <v>42339</v>
      </c>
      <c r="B525" s="298">
        <v>0.48881944444444447</v>
      </c>
      <c r="C525" s="287">
        <v>88.1</v>
      </c>
      <c r="D525" s="287">
        <v>4.47</v>
      </c>
      <c r="E525" s="287">
        <v>7</v>
      </c>
      <c r="F525" s="8">
        <v>-141</v>
      </c>
      <c r="G525" s="8">
        <v>919</v>
      </c>
      <c r="H525" s="8">
        <v>0.6</v>
      </c>
      <c r="I525" s="8">
        <v>0</v>
      </c>
      <c r="J525" s="8">
        <v>0</v>
      </c>
      <c r="K525" s="287">
        <v>0.79</v>
      </c>
    </row>
    <row r="526" spans="1:11" x14ac:dyDescent="0.3">
      <c r="A526" s="299">
        <v>42339</v>
      </c>
      <c r="B526" s="298">
        <v>0.48883101851851851</v>
      </c>
      <c r="C526" s="287">
        <v>88.09</v>
      </c>
      <c r="D526" s="287">
        <v>4.47</v>
      </c>
      <c r="E526" s="287">
        <v>7</v>
      </c>
      <c r="F526" s="8">
        <v>-141</v>
      </c>
      <c r="G526" s="8">
        <v>919</v>
      </c>
      <c r="H526" s="8">
        <v>0.6</v>
      </c>
      <c r="I526" s="8">
        <v>0</v>
      </c>
      <c r="J526" s="8">
        <v>0</v>
      </c>
      <c r="K526" s="287">
        <v>0.8</v>
      </c>
    </row>
    <row r="527" spans="1:11" x14ac:dyDescent="0.3">
      <c r="A527" s="299">
        <v>42339</v>
      </c>
      <c r="B527" s="298">
        <v>0.48884259259259261</v>
      </c>
      <c r="C527" s="287">
        <v>88.1</v>
      </c>
      <c r="D527" s="287">
        <v>4.4800000000000004</v>
      </c>
      <c r="E527" s="287">
        <v>7</v>
      </c>
      <c r="F527" s="8">
        <v>-142</v>
      </c>
      <c r="G527" s="8">
        <v>917</v>
      </c>
      <c r="H527" s="8">
        <v>0.6</v>
      </c>
      <c r="I527" s="8">
        <v>0</v>
      </c>
      <c r="J527" s="8">
        <v>0</v>
      </c>
      <c r="K527" s="287">
        <v>0.8</v>
      </c>
    </row>
    <row r="528" spans="1:11" x14ac:dyDescent="0.3">
      <c r="A528" s="299">
        <v>42339</v>
      </c>
      <c r="B528" s="298">
        <v>0.48885416666666665</v>
      </c>
      <c r="C528" s="287">
        <v>88.1</v>
      </c>
      <c r="D528" s="287">
        <v>4.4800000000000004</v>
      </c>
      <c r="E528" s="287">
        <v>7</v>
      </c>
      <c r="F528" s="8">
        <v>-142</v>
      </c>
      <c r="G528" s="8">
        <v>917</v>
      </c>
      <c r="H528" s="8">
        <v>0.6</v>
      </c>
      <c r="I528" s="8">
        <v>0</v>
      </c>
      <c r="J528" s="8">
        <v>0</v>
      </c>
      <c r="K528" s="287">
        <v>0.8</v>
      </c>
    </row>
    <row r="529" spans="1:11" x14ac:dyDescent="0.3">
      <c r="A529" s="299">
        <v>42339</v>
      </c>
      <c r="B529" s="298">
        <v>0.4888657407407408</v>
      </c>
      <c r="C529" s="287">
        <v>88.1</v>
      </c>
      <c r="D529" s="287">
        <v>4.4800000000000004</v>
      </c>
      <c r="E529" s="287">
        <v>7</v>
      </c>
      <c r="F529" s="8">
        <v>-142</v>
      </c>
      <c r="G529" s="8">
        <v>916</v>
      </c>
      <c r="H529" s="8">
        <v>0.6</v>
      </c>
      <c r="I529" s="8">
        <v>0</v>
      </c>
      <c r="J529" s="8">
        <v>0</v>
      </c>
      <c r="K529" s="287">
        <v>0.8</v>
      </c>
    </row>
    <row r="530" spans="1:11" x14ac:dyDescent="0.3">
      <c r="A530" s="299">
        <v>42339</v>
      </c>
      <c r="B530" s="298">
        <v>0.48887731481481483</v>
      </c>
      <c r="C530" s="287">
        <v>88.09</v>
      </c>
      <c r="D530" s="287">
        <v>4.4800000000000004</v>
      </c>
      <c r="E530" s="287">
        <v>7</v>
      </c>
      <c r="F530" s="8">
        <v>-142</v>
      </c>
      <c r="G530" s="8">
        <v>916</v>
      </c>
      <c r="H530" s="8">
        <v>0.6</v>
      </c>
      <c r="I530" s="8">
        <v>0</v>
      </c>
      <c r="J530" s="8">
        <v>0</v>
      </c>
      <c r="K530" s="287">
        <v>0.8</v>
      </c>
    </row>
    <row r="531" spans="1:11" x14ac:dyDescent="0.3">
      <c r="A531" s="299">
        <v>42339</v>
      </c>
      <c r="B531" s="298">
        <v>0.48888888888888887</v>
      </c>
      <c r="C531" s="287">
        <v>88.1</v>
      </c>
      <c r="D531" s="287">
        <v>4.4800000000000004</v>
      </c>
      <c r="E531" s="287">
        <v>7</v>
      </c>
      <c r="F531" s="8">
        <v>-142</v>
      </c>
      <c r="G531" s="8">
        <v>915</v>
      </c>
      <c r="H531" s="8">
        <v>0.6</v>
      </c>
      <c r="I531" s="8">
        <v>0</v>
      </c>
      <c r="J531" s="8">
        <v>0</v>
      </c>
      <c r="K531" s="287">
        <v>0.81</v>
      </c>
    </row>
    <row r="532" spans="1:11" x14ac:dyDescent="0.3">
      <c r="A532" s="299">
        <v>42339</v>
      </c>
      <c r="B532" s="298">
        <v>0.48890046296296297</v>
      </c>
      <c r="C532" s="287">
        <v>88.1</v>
      </c>
      <c r="D532" s="287">
        <v>4.4800000000000004</v>
      </c>
      <c r="E532" s="287">
        <v>7</v>
      </c>
      <c r="F532" s="8">
        <v>-142</v>
      </c>
      <c r="G532" s="8">
        <v>915</v>
      </c>
      <c r="H532" s="8">
        <v>0.6</v>
      </c>
      <c r="I532" s="8">
        <v>0</v>
      </c>
      <c r="J532" s="8">
        <v>0</v>
      </c>
      <c r="K532" s="287">
        <v>0.81</v>
      </c>
    </row>
    <row r="533" spans="1:11" x14ac:dyDescent="0.3">
      <c r="A533" s="299">
        <v>42339</v>
      </c>
      <c r="B533" s="298">
        <v>0.48891203703703701</v>
      </c>
      <c r="C533" s="287">
        <v>88.1</v>
      </c>
      <c r="D533" s="287">
        <v>4.4800000000000004</v>
      </c>
      <c r="E533" s="287">
        <v>7</v>
      </c>
      <c r="F533" s="8">
        <v>-142</v>
      </c>
      <c r="G533" s="8">
        <v>916</v>
      </c>
      <c r="H533" s="8">
        <v>0.6</v>
      </c>
      <c r="I533" s="8">
        <v>0</v>
      </c>
      <c r="J533" s="8">
        <v>0</v>
      </c>
      <c r="K533" s="287">
        <v>0.81</v>
      </c>
    </row>
    <row r="534" spans="1:11" x14ac:dyDescent="0.3">
      <c r="A534" s="299">
        <v>42339</v>
      </c>
      <c r="B534" s="298">
        <v>0.4889236111111111</v>
      </c>
      <c r="C534" s="287">
        <v>88.1</v>
      </c>
      <c r="D534" s="287">
        <v>4.4800000000000004</v>
      </c>
      <c r="E534" s="287">
        <v>7</v>
      </c>
      <c r="F534" s="8">
        <v>-142</v>
      </c>
      <c r="G534" s="8">
        <v>916</v>
      </c>
      <c r="H534" s="8">
        <v>0.6</v>
      </c>
      <c r="I534" s="8">
        <v>0</v>
      </c>
      <c r="J534" s="8">
        <v>0</v>
      </c>
      <c r="K534" s="287">
        <v>0.81</v>
      </c>
    </row>
    <row r="535" spans="1:11" x14ac:dyDescent="0.3">
      <c r="A535" s="299">
        <v>42339</v>
      </c>
      <c r="B535" s="298">
        <v>0.48932870370370374</v>
      </c>
      <c r="C535" s="287">
        <v>89.04</v>
      </c>
      <c r="D535" s="287">
        <v>4.3600000000000003</v>
      </c>
      <c r="E535" s="287">
        <v>6.97</v>
      </c>
      <c r="F535" s="8">
        <v>-140</v>
      </c>
      <c r="G535" s="8">
        <v>1003</v>
      </c>
      <c r="H535" s="8">
        <v>0.6</v>
      </c>
      <c r="I535" s="8">
        <v>0</v>
      </c>
      <c r="J535" s="8">
        <v>0</v>
      </c>
      <c r="K535" s="287">
        <v>0.94</v>
      </c>
    </row>
    <row r="536" spans="1:11" x14ac:dyDescent="0.3">
      <c r="A536" s="299">
        <v>42339</v>
      </c>
      <c r="B536" s="298">
        <v>0.48934027777777778</v>
      </c>
      <c r="C536" s="287">
        <v>89.04</v>
      </c>
      <c r="D536" s="287">
        <v>4.3600000000000003</v>
      </c>
      <c r="E536" s="287">
        <v>6.97</v>
      </c>
      <c r="F536" s="8">
        <v>-140</v>
      </c>
      <c r="G536" s="8">
        <v>1003</v>
      </c>
      <c r="H536" s="8">
        <v>0.6</v>
      </c>
      <c r="I536" s="8">
        <v>0</v>
      </c>
      <c r="J536" s="8">
        <v>0</v>
      </c>
      <c r="K536" s="287">
        <v>0.94</v>
      </c>
    </row>
    <row r="537" spans="1:11" x14ac:dyDescent="0.3">
      <c r="A537" s="299">
        <v>42339</v>
      </c>
      <c r="B537" s="298">
        <v>0.48935185185185182</v>
      </c>
      <c r="C537" s="287">
        <v>89.02</v>
      </c>
      <c r="D537" s="287">
        <v>4.3600000000000003</v>
      </c>
      <c r="E537" s="287">
        <v>6.97</v>
      </c>
      <c r="F537" s="8">
        <v>-140</v>
      </c>
      <c r="G537" s="8">
        <v>1007</v>
      </c>
      <c r="H537" s="8">
        <v>0.6</v>
      </c>
      <c r="I537" s="8">
        <v>0</v>
      </c>
      <c r="J537" s="8">
        <v>0</v>
      </c>
      <c r="K537" s="287">
        <v>0.94</v>
      </c>
    </row>
    <row r="538" spans="1:11" x14ac:dyDescent="0.3">
      <c r="A538" s="299">
        <v>42339</v>
      </c>
      <c r="B538" s="298">
        <v>0.48936342592592591</v>
      </c>
      <c r="C538" s="287">
        <v>89.02</v>
      </c>
      <c r="D538" s="287">
        <v>4.3600000000000003</v>
      </c>
      <c r="E538" s="287">
        <v>6.97</v>
      </c>
      <c r="F538" s="8">
        <v>-140</v>
      </c>
      <c r="G538" s="8">
        <v>1007</v>
      </c>
      <c r="H538" s="8">
        <v>0.6</v>
      </c>
      <c r="I538" s="8">
        <v>0</v>
      </c>
      <c r="J538" s="8">
        <v>0</v>
      </c>
      <c r="K538" s="287">
        <v>0.94</v>
      </c>
    </row>
    <row r="539" spans="1:11" x14ac:dyDescent="0.3">
      <c r="A539" s="299">
        <v>42339</v>
      </c>
      <c r="B539" s="298">
        <v>0.48937499999999995</v>
      </c>
      <c r="C539" s="287">
        <v>89.04</v>
      </c>
      <c r="D539" s="287">
        <v>4.3600000000000003</v>
      </c>
      <c r="E539" s="287">
        <v>6.97</v>
      </c>
      <c r="F539" s="8">
        <v>-140</v>
      </c>
      <c r="G539" s="8">
        <v>1008</v>
      </c>
      <c r="H539" s="8">
        <v>0.6</v>
      </c>
      <c r="I539" s="8">
        <v>0</v>
      </c>
      <c r="J539" s="8">
        <v>0</v>
      </c>
      <c r="K539" s="287">
        <v>0.93</v>
      </c>
    </row>
    <row r="540" spans="1:11" x14ac:dyDescent="0.3">
      <c r="A540" s="299">
        <v>42339</v>
      </c>
      <c r="B540" s="298">
        <v>0.4893865740740741</v>
      </c>
      <c r="C540" s="287">
        <v>89.04</v>
      </c>
      <c r="D540" s="287">
        <v>4.3600000000000003</v>
      </c>
      <c r="E540" s="287">
        <v>6.97</v>
      </c>
      <c r="F540" s="8">
        <v>-140</v>
      </c>
      <c r="G540" s="8">
        <v>1008</v>
      </c>
      <c r="H540" s="8">
        <v>0.6</v>
      </c>
      <c r="I540" s="8">
        <v>0</v>
      </c>
      <c r="J540" s="8">
        <v>0</v>
      </c>
      <c r="K540" s="287">
        <v>0.93</v>
      </c>
    </row>
    <row r="541" spans="1:11" x14ac:dyDescent="0.3">
      <c r="A541" s="299">
        <v>42339</v>
      </c>
      <c r="B541" s="298">
        <v>0.48939814814814814</v>
      </c>
      <c r="C541" s="287">
        <v>89.04</v>
      </c>
      <c r="D541" s="287">
        <v>4.3600000000000003</v>
      </c>
      <c r="E541" s="287">
        <v>6.97</v>
      </c>
      <c r="F541" s="8">
        <v>-140</v>
      </c>
      <c r="G541" s="8">
        <v>1013</v>
      </c>
      <c r="H541" s="8">
        <v>0.6</v>
      </c>
      <c r="I541" s="8">
        <v>0</v>
      </c>
      <c r="J541" s="8">
        <v>0</v>
      </c>
      <c r="K541" s="287">
        <v>0.93</v>
      </c>
    </row>
    <row r="542" spans="1:11" x14ac:dyDescent="0.3">
      <c r="A542" s="299">
        <v>42339</v>
      </c>
      <c r="B542" s="298">
        <v>0.48940972222222223</v>
      </c>
      <c r="C542" s="287">
        <v>89.03</v>
      </c>
      <c r="D542" s="287">
        <v>4.37</v>
      </c>
      <c r="E542" s="287">
        <v>6.97</v>
      </c>
      <c r="F542" s="8">
        <v>-140</v>
      </c>
      <c r="G542" s="8">
        <v>1008</v>
      </c>
      <c r="H542" s="8">
        <v>0.6</v>
      </c>
      <c r="I542" s="8">
        <v>0</v>
      </c>
      <c r="J542" s="8">
        <v>0</v>
      </c>
      <c r="K542" s="287">
        <v>0.93</v>
      </c>
    </row>
    <row r="543" spans="1:11" x14ac:dyDescent="0.3">
      <c r="A543" s="299">
        <v>42339</v>
      </c>
      <c r="B543" s="298">
        <v>0.48942129629629627</v>
      </c>
      <c r="C543" s="287">
        <v>89.03</v>
      </c>
      <c r="D543" s="287">
        <v>4.37</v>
      </c>
      <c r="E543" s="287">
        <v>6.97</v>
      </c>
      <c r="F543" s="8">
        <v>-140</v>
      </c>
      <c r="G543" s="8">
        <v>1008</v>
      </c>
      <c r="H543" s="8">
        <v>0.6</v>
      </c>
      <c r="I543" s="8">
        <v>0</v>
      </c>
      <c r="J543" s="8">
        <v>0</v>
      </c>
      <c r="K543" s="287">
        <v>0.93</v>
      </c>
    </row>
    <row r="544" spans="1:11" x14ac:dyDescent="0.3">
      <c r="A544" s="299">
        <v>42339</v>
      </c>
      <c r="B544" s="298">
        <v>0.48943287037037037</v>
      </c>
      <c r="C544" s="287">
        <v>89.05</v>
      </c>
      <c r="D544" s="287">
        <v>4.37</v>
      </c>
      <c r="E544" s="287">
        <v>6.97</v>
      </c>
      <c r="F544" s="8">
        <v>-140</v>
      </c>
      <c r="G544" s="8">
        <v>1009</v>
      </c>
      <c r="H544" s="8">
        <v>0.6</v>
      </c>
      <c r="I544" s="8">
        <v>0</v>
      </c>
      <c r="J544" s="8">
        <v>0</v>
      </c>
      <c r="K544" s="287">
        <v>0.93</v>
      </c>
    </row>
    <row r="545" spans="1:11" x14ac:dyDescent="0.3">
      <c r="A545" s="299">
        <v>42339</v>
      </c>
      <c r="B545" s="298">
        <v>0.49062500000000003</v>
      </c>
      <c r="C545" s="287">
        <v>90.01</v>
      </c>
      <c r="D545" s="287">
        <v>4.29</v>
      </c>
      <c r="E545" s="287">
        <v>6.95</v>
      </c>
      <c r="F545" s="8">
        <v>-141</v>
      </c>
      <c r="G545" s="8">
        <v>1050</v>
      </c>
      <c r="H545" s="8">
        <v>0.7</v>
      </c>
      <c r="I545" s="8">
        <v>0</v>
      </c>
      <c r="J545" s="8">
        <v>0</v>
      </c>
      <c r="K545" s="287">
        <v>0.99</v>
      </c>
    </row>
    <row r="546" spans="1:11" x14ac:dyDescent="0.3">
      <c r="A546" s="299">
        <v>42339</v>
      </c>
      <c r="B546" s="298">
        <v>0.49063657407407407</v>
      </c>
      <c r="C546" s="287">
        <v>90.01</v>
      </c>
      <c r="D546" s="287">
        <v>4.29</v>
      </c>
      <c r="E546" s="287">
        <v>6.95</v>
      </c>
      <c r="F546" s="8">
        <v>-141</v>
      </c>
      <c r="G546" s="8">
        <v>1051</v>
      </c>
      <c r="H546" s="8">
        <v>0.7</v>
      </c>
      <c r="I546" s="8">
        <v>0</v>
      </c>
      <c r="J546" s="8">
        <v>0</v>
      </c>
      <c r="K546" s="287">
        <v>0.99</v>
      </c>
    </row>
    <row r="547" spans="1:11" x14ac:dyDescent="0.3">
      <c r="A547" s="299">
        <v>42339</v>
      </c>
      <c r="B547" s="298">
        <v>0.49064814814814817</v>
      </c>
      <c r="C547" s="287">
        <v>90.02</v>
      </c>
      <c r="D547" s="287">
        <v>4.29</v>
      </c>
      <c r="E547" s="287">
        <v>6.95</v>
      </c>
      <c r="F547" s="8">
        <v>-141</v>
      </c>
      <c r="G547" s="8">
        <v>1050</v>
      </c>
      <c r="H547" s="8">
        <v>0.7</v>
      </c>
      <c r="I547" s="8">
        <v>0</v>
      </c>
      <c r="J547" s="8">
        <v>0</v>
      </c>
      <c r="K547" s="287">
        <v>0.99</v>
      </c>
    </row>
    <row r="548" spans="1:11" x14ac:dyDescent="0.3">
      <c r="A548" s="299">
        <v>42339</v>
      </c>
      <c r="B548" s="298">
        <v>0.49065972222222221</v>
      </c>
      <c r="C548" s="287">
        <v>90.02</v>
      </c>
      <c r="D548" s="287">
        <v>4.29</v>
      </c>
      <c r="E548" s="287">
        <v>6.95</v>
      </c>
      <c r="F548" s="8">
        <v>-141</v>
      </c>
      <c r="G548" s="8">
        <v>1050</v>
      </c>
      <c r="H548" s="8">
        <v>0.7</v>
      </c>
      <c r="I548" s="8">
        <v>0</v>
      </c>
      <c r="J548" s="8">
        <v>0</v>
      </c>
      <c r="K548" s="287">
        <v>0.99</v>
      </c>
    </row>
    <row r="549" spans="1:11" x14ac:dyDescent="0.3">
      <c r="A549" s="299">
        <v>42339</v>
      </c>
      <c r="B549" s="298">
        <v>0.4906712962962963</v>
      </c>
      <c r="C549" s="287">
        <v>90.01</v>
      </c>
      <c r="D549" s="287">
        <v>4.29</v>
      </c>
      <c r="E549" s="287">
        <v>6.95</v>
      </c>
      <c r="F549" s="8">
        <v>-141</v>
      </c>
      <c r="G549" s="8">
        <v>1050</v>
      </c>
      <c r="H549" s="8">
        <v>0.7</v>
      </c>
      <c r="I549" s="8">
        <v>0</v>
      </c>
      <c r="J549" s="8">
        <v>0</v>
      </c>
      <c r="K549" s="287">
        <v>0.99</v>
      </c>
    </row>
    <row r="550" spans="1:11" x14ac:dyDescent="0.3">
      <c r="A550" s="299">
        <v>42339</v>
      </c>
      <c r="B550" s="298">
        <v>0.49068287037037034</v>
      </c>
      <c r="C550" s="287">
        <v>90.01</v>
      </c>
      <c r="D550" s="287">
        <v>4.29</v>
      </c>
      <c r="E550" s="287">
        <v>6.95</v>
      </c>
      <c r="F550" s="8">
        <v>-141</v>
      </c>
      <c r="G550" s="8">
        <v>1050</v>
      </c>
      <c r="H550" s="8">
        <v>0.7</v>
      </c>
      <c r="I550" s="8">
        <v>0</v>
      </c>
      <c r="J550" s="8">
        <v>0</v>
      </c>
      <c r="K550" s="287">
        <v>0.99</v>
      </c>
    </row>
    <row r="551" spans="1:11" x14ac:dyDescent="0.3">
      <c r="A551" s="299">
        <v>42339</v>
      </c>
      <c r="B551" s="298">
        <v>0.49069444444444449</v>
      </c>
      <c r="C551" s="287">
        <v>90.02</v>
      </c>
      <c r="D551" s="287">
        <v>4.29</v>
      </c>
      <c r="E551" s="287">
        <v>6.94</v>
      </c>
      <c r="F551" s="8">
        <v>-141</v>
      </c>
      <c r="G551" s="8">
        <v>1051</v>
      </c>
      <c r="H551" s="8">
        <v>0.7</v>
      </c>
      <c r="I551" s="8">
        <v>0</v>
      </c>
      <c r="J551" s="8">
        <v>0</v>
      </c>
      <c r="K551" s="287">
        <v>0.99</v>
      </c>
    </row>
    <row r="552" spans="1:11" x14ac:dyDescent="0.3">
      <c r="A552" s="299">
        <v>42339</v>
      </c>
      <c r="B552" s="298">
        <v>0.49070601851851853</v>
      </c>
      <c r="C552" s="287">
        <v>90.02</v>
      </c>
      <c r="D552" s="287">
        <v>4.29</v>
      </c>
      <c r="E552" s="287">
        <v>6.94</v>
      </c>
      <c r="F552" s="8">
        <v>-141</v>
      </c>
      <c r="G552" s="8">
        <v>1050</v>
      </c>
      <c r="H552" s="8">
        <v>0.7</v>
      </c>
      <c r="I552" s="8">
        <v>0</v>
      </c>
      <c r="J552" s="8">
        <v>0</v>
      </c>
      <c r="K552" s="287">
        <v>0.99</v>
      </c>
    </row>
    <row r="553" spans="1:11" x14ac:dyDescent="0.3">
      <c r="A553" s="299">
        <v>42339</v>
      </c>
      <c r="B553" s="298">
        <v>0.49071759259259262</v>
      </c>
      <c r="C553" s="287">
        <v>90.01</v>
      </c>
      <c r="D553" s="287">
        <v>4.29</v>
      </c>
      <c r="E553" s="287">
        <v>6.94</v>
      </c>
      <c r="F553" s="8">
        <v>-141</v>
      </c>
      <c r="G553" s="8">
        <v>1050</v>
      </c>
      <c r="H553" s="8">
        <v>0.7</v>
      </c>
      <c r="I553" s="8">
        <v>0</v>
      </c>
      <c r="J553" s="8">
        <v>0</v>
      </c>
      <c r="K553" s="287">
        <v>0.99</v>
      </c>
    </row>
    <row r="554" spans="1:11" x14ac:dyDescent="0.3">
      <c r="A554" s="299">
        <v>42339</v>
      </c>
      <c r="B554" s="298">
        <v>0.49072916666666666</v>
      </c>
      <c r="C554" s="287">
        <v>89.99</v>
      </c>
      <c r="D554" s="287">
        <v>4.29</v>
      </c>
      <c r="E554" s="287">
        <v>6.94</v>
      </c>
      <c r="F554" s="8">
        <v>-141</v>
      </c>
      <c r="G554" s="8">
        <v>1051</v>
      </c>
      <c r="H554" s="8">
        <v>0.7</v>
      </c>
      <c r="I554" s="8">
        <v>0</v>
      </c>
      <c r="J554" s="8">
        <v>0</v>
      </c>
      <c r="K554" s="287">
        <v>0.99</v>
      </c>
    </row>
    <row r="555" spans="1:11" x14ac:dyDescent="0.3">
      <c r="A555" s="299">
        <v>42339</v>
      </c>
      <c r="B555" s="298">
        <v>0.49101851851851852</v>
      </c>
      <c r="C555" s="287">
        <v>91.07</v>
      </c>
      <c r="D555" s="287">
        <v>4.24</v>
      </c>
      <c r="E555" s="287">
        <v>6.93</v>
      </c>
      <c r="F555" s="8">
        <v>-140</v>
      </c>
      <c r="G555" s="8">
        <v>1099</v>
      </c>
      <c r="H555" s="8">
        <v>0.7</v>
      </c>
      <c r="I555" s="8">
        <v>0</v>
      </c>
      <c r="J555" s="8">
        <v>0</v>
      </c>
      <c r="K555" s="287">
        <v>1.07</v>
      </c>
    </row>
    <row r="556" spans="1:11" x14ac:dyDescent="0.3">
      <c r="A556" s="299">
        <v>42339</v>
      </c>
      <c r="B556" s="298">
        <v>0.49103009259259256</v>
      </c>
      <c r="C556" s="287">
        <v>91.07</v>
      </c>
      <c r="D556" s="287">
        <v>4.2300000000000004</v>
      </c>
      <c r="E556" s="287">
        <v>6.93</v>
      </c>
      <c r="F556" s="8">
        <v>-140</v>
      </c>
      <c r="G556" s="8">
        <v>1101</v>
      </c>
      <c r="H556" s="8">
        <v>0.7</v>
      </c>
      <c r="I556" s="8">
        <v>0</v>
      </c>
      <c r="J556" s="8">
        <v>0</v>
      </c>
      <c r="K556" s="287">
        <v>1.07</v>
      </c>
    </row>
    <row r="557" spans="1:11" x14ac:dyDescent="0.3">
      <c r="A557" s="299">
        <v>42339</v>
      </c>
      <c r="B557" s="298">
        <v>0.49104166666666665</v>
      </c>
      <c r="C557" s="287">
        <v>91.09</v>
      </c>
      <c r="D557" s="287">
        <v>4.2300000000000004</v>
      </c>
      <c r="E557" s="287">
        <v>6.93</v>
      </c>
      <c r="F557" s="8">
        <v>-140</v>
      </c>
      <c r="G557" s="8">
        <v>1101</v>
      </c>
      <c r="H557" s="8">
        <v>0.7</v>
      </c>
      <c r="I557" s="8">
        <v>0</v>
      </c>
      <c r="J557" s="8">
        <v>0</v>
      </c>
      <c r="K557" s="287">
        <v>1.07</v>
      </c>
    </row>
    <row r="558" spans="1:11" x14ac:dyDescent="0.3">
      <c r="A558" s="299">
        <v>42339</v>
      </c>
      <c r="B558" s="298">
        <v>0.49105324074074069</v>
      </c>
      <c r="C558" s="287">
        <v>91.07</v>
      </c>
      <c r="D558" s="287">
        <v>4.24</v>
      </c>
      <c r="E558" s="287">
        <v>6.93</v>
      </c>
      <c r="F558" s="8">
        <v>-140</v>
      </c>
      <c r="G558" s="8">
        <v>1101</v>
      </c>
      <c r="H558" s="8">
        <v>0.7</v>
      </c>
      <c r="I558" s="8">
        <v>0</v>
      </c>
      <c r="J558" s="8">
        <v>0</v>
      </c>
      <c r="K558" s="287">
        <v>1.08</v>
      </c>
    </row>
    <row r="559" spans="1:11" x14ac:dyDescent="0.3">
      <c r="A559" s="299">
        <v>42339</v>
      </c>
      <c r="B559" s="298">
        <v>0.49106481481481484</v>
      </c>
      <c r="C559" s="287">
        <v>91.07</v>
      </c>
      <c r="D559" s="287">
        <v>4.24</v>
      </c>
      <c r="E559" s="287">
        <v>6.93</v>
      </c>
      <c r="F559" s="8">
        <v>-140</v>
      </c>
      <c r="G559" s="8">
        <v>1101</v>
      </c>
      <c r="H559" s="8">
        <v>0.7</v>
      </c>
      <c r="I559" s="8">
        <v>0</v>
      </c>
      <c r="J559" s="8">
        <v>0</v>
      </c>
      <c r="K559" s="287">
        <v>1.08</v>
      </c>
    </row>
    <row r="560" spans="1:11" x14ac:dyDescent="0.3">
      <c r="A560" s="299">
        <v>42339</v>
      </c>
      <c r="B560" s="298">
        <v>0.49107638888888888</v>
      </c>
      <c r="C560" s="287">
        <v>91.1</v>
      </c>
      <c r="D560" s="287">
        <v>4.24</v>
      </c>
      <c r="E560" s="287">
        <v>6.93</v>
      </c>
      <c r="F560" s="8">
        <v>-140</v>
      </c>
      <c r="G560" s="8">
        <v>1102</v>
      </c>
      <c r="H560" s="8">
        <v>0.7</v>
      </c>
      <c r="I560" s="8">
        <v>0</v>
      </c>
      <c r="J560" s="8">
        <v>0</v>
      </c>
      <c r="K560" s="287">
        <v>1.08</v>
      </c>
    </row>
    <row r="561" spans="1:11" x14ac:dyDescent="0.3">
      <c r="A561" s="299">
        <v>42339</v>
      </c>
      <c r="B561" s="298">
        <v>0.49108796296296298</v>
      </c>
      <c r="C561" s="287">
        <v>91.1</v>
      </c>
      <c r="D561" s="287">
        <v>4.24</v>
      </c>
      <c r="E561" s="287">
        <v>6.93</v>
      </c>
      <c r="F561" s="8">
        <v>-140</v>
      </c>
      <c r="G561" s="8">
        <v>1102</v>
      </c>
      <c r="H561" s="8">
        <v>0.7</v>
      </c>
      <c r="I561" s="8">
        <v>0</v>
      </c>
      <c r="J561" s="8">
        <v>0</v>
      </c>
      <c r="K561" s="287">
        <v>1.08</v>
      </c>
    </row>
    <row r="562" spans="1:11" x14ac:dyDescent="0.3">
      <c r="A562" s="299">
        <v>42339</v>
      </c>
      <c r="B562" s="298">
        <v>0.49109953703703701</v>
      </c>
      <c r="C562" s="287">
        <v>91.08</v>
      </c>
      <c r="D562" s="287">
        <v>4.24</v>
      </c>
      <c r="E562" s="287">
        <v>6.93</v>
      </c>
      <c r="F562" s="8">
        <v>-139</v>
      </c>
      <c r="G562" s="8">
        <v>1101</v>
      </c>
      <c r="H562" s="8">
        <v>0.7</v>
      </c>
      <c r="I562" s="8">
        <v>0</v>
      </c>
      <c r="J562" s="8">
        <v>0</v>
      </c>
      <c r="K562" s="287">
        <v>1.08</v>
      </c>
    </row>
    <row r="563" spans="1:11" x14ac:dyDescent="0.3">
      <c r="A563" s="299">
        <v>42339</v>
      </c>
      <c r="B563" s="298">
        <v>0.49111111111111111</v>
      </c>
      <c r="C563" s="287">
        <v>91.08</v>
      </c>
      <c r="D563" s="287">
        <v>4.24</v>
      </c>
      <c r="E563" s="287">
        <v>6.93</v>
      </c>
      <c r="F563" s="8">
        <v>-139</v>
      </c>
      <c r="G563" s="8">
        <v>1101</v>
      </c>
      <c r="H563" s="8">
        <v>0.7</v>
      </c>
      <c r="I563" s="8">
        <v>0</v>
      </c>
      <c r="J563" s="8">
        <v>0</v>
      </c>
      <c r="K563" s="287">
        <v>1.08</v>
      </c>
    </row>
    <row r="564" spans="1:11" x14ac:dyDescent="0.3">
      <c r="A564" s="299">
        <v>42339</v>
      </c>
      <c r="B564" s="298">
        <v>0.49112268518518515</v>
      </c>
      <c r="C564" s="287">
        <v>91.09</v>
      </c>
      <c r="D564" s="287">
        <v>4.24</v>
      </c>
      <c r="E564" s="287">
        <v>6.93</v>
      </c>
      <c r="F564" s="8">
        <v>-139</v>
      </c>
      <c r="G564" s="8">
        <v>1101</v>
      </c>
      <c r="H564" s="8">
        <v>0.7</v>
      </c>
      <c r="I564" s="8">
        <v>0</v>
      </c>
      <c r="J564" s="8">
        <v>0</v>
      </c>
      <c r="K564" s="287">
        <v>1.08</v>
      </c>
    </row>
    <row r="565" spans="1:11" x14ac:dyDescent="0.3">
      <c r="A565" s="299">
        <v>42339</v>
      </c>
      <c r="B565" s="298">
        <v>0.49130787037037038</v>
      </c>
      <c r="C565" s="287">
        <v>92.04</v>
      </c>
      <c r="D565" s="287">
        <v>4.13</v>
      </c>
      <c r="E565" s="287">
        <v>6.91</v>
      </c>
      <c r="F565" s="8">
        <v>-138</v>
      </c>
      <c r="G565" s="8">
        <v>1161</v>
      </c>
      <c r="H565" s="8">
        <v>0.7</v>
      </c>
      <c r="I565" s="8">
        <v>0</v>
      </c>
      <c r="J565" s="8">
        <v>0</v>
      </c>
      <c r="K565" s="287">
        <v>1.1000000000000001</v>
      </c>
    </row>
    <row r="566" spans="1:11" x14ac:dyDescent="0.3">
      <c r="A566" s="299">
        <v>42339</v>
      </c>
      <c r="B566" s="298">
        <v>0.49131944444444442</v>
      </c>
      <c r="C566" s="287">
        <v>92.03</v>
      </c>
      <c r="D566" s="287">
        <v>4.13</v>
      </c>
      <c r="E566" s="287">
        <v>6.92</v>
      </c>
      <c r="F566" s="8">
        <v>-138</v>
      </c>
      <c r="G566" s="8">
        <v>1161</v>
      </c>
      <c r="H566" s="8">
        <v>0.7</v>
      </c>
      <c r="I566" s="8">
        <v>0</v>
      </c>
      <c r="J566" s="8">
        <v>0</v>
      </c>
      <c r="K566" s="287">
        <v>1.1100000000000001</v>
      </c>
    </row>
    <row r="567" spans="1:11" x14ac:dyDescent="0.3">
      <c r="A567" s="299">
        <v>42339</v>
      </c>
      <c r="B567" s="298">
        <v>0.49133101851851851</v>
      </c>
      <c r="C567" s="287">
        <v>92.03</v>
      </c>
      <c r="D567" s="287">
        <v>4.12</v>
      </c>
      <c r="E567" s="287">
        <v>6.92</v>
      </c>
      <c r="F567" s="8">
        <v>-138</v>
      </c>
      <c r="G567" s="8">
        <v>1162</v>
      </c>
      <c r="H567" s="8">
        <v>0.7</v>
      </c>
      <c r="I567" s="8">
        <v>0</v>
      </c>
      <c r="J567" s="8">
        <v>0</v>
      </c>
      <c r="K567" s="287">
        <v>1.1100000000000001</v>
      </c>
    </row>
    <row r="568" spans="1:11" x14ac:dyDescent="0.3">
      <c r="A568" s="299">
        <v>42339</v>
      </c>
      <c r="B568" s="298">
        <v>0.49134259259259255</v>
      </c>
      <c r="C568" s="287">
        <v>92.04</v>
      </c>
      <c r="D568" s="287">
        <v>4.12</v>
      </c>
      <c r="E568" s="287">
        <v>6.91</v>
      </c>
      <c r="F568" s="8">
        <v>-138</v>
      </c>
      <c r="G568" s="8">
        <v>1162</v>
      </c>
      <c r="H568" s="8">
        <v>0.7</v>
      </c>
      <c r="I568" s="8">
        <v>0</v>
      </c>
      <c r="J568" s="8">
        <v>0</v>
      </c>
      <c r="K568" s="287">
        <v>1.1200000000000001</v>
      </c>
    </row>
    <row r="569" spans="1:11" x14ac:dyDescent="0.3">
      <c r="A569" s="299">
        <v>42339</v>
      </c>
      <c r="B569" s="298">
        <v>0.4913541666666667</v>
      </c>
      <c r="C569" s="287">
        <v>92.05</v>
      </c>
      <c r="D569" s="287">
        <v>4.13</v>
      </c>
      <c r="E569" s="287">
        <v>6.91</v>
      </c>
      <c r="F569" s="8">
        <v>-138</v>
      </c>
      <c r="G569" s="8">
        <v>1161</v>
      </c>
      <c r="H569" s="8">
        <v>0.7</v>
      </c>
      <c r="I569" s="8">
        <v>0</v>
      </c>
      <c r="J569" s="8">
        <v>0</v>
      </c>
      <c r="K569" s="287">
        <v>1.1299999999999999</v>
      </c>
    </row>
    <row r="570" spans="1:11" x14ac:dyDescent="0.3">
      <c r="A570" s="299">
        <v>42339</v>
      </c>
      <c r="B570" s="298">
        <v>0.49136574074074074</v>
      </c>
      <c r="C570" s="287">
        <v>92.05</v>
      </c>
      <c r="D570" s="287">
        <v>4.13</v>
      </c>
      <c r="E570" s="287">
        <v>6.91</v>
      </c>
      <c r="F570" s="8">
        <v>-138</v>
      </c>
      <c r="G570" s="8">
        <v>1161</v>
      </c>
      <c r="H570" s="8">
        <v>0.7</v>
      </c>
      <c r="I570" s="8">
        <v>0</v>
      </c>
      <c r="J570" s="8">
        <v>0</v>
      </c>
      <c r="K570" s="287">
        <v>1.1299999999999999</v>
      </c>
    </row>
    <row r="571" spans="1:11" x14ac:dyDescent="0.3">
      <c r="A571" s="299">
        <v>42339</v>
      </c>
      <c r="B571" s="298">
        <v>0.49137731481481484</v>
      </c>
      <c r="C571" s="287">
        <v>92.04</v>
      </c>
      <c r="D571" s="287">
        <v>4.12</v>
      </c>
      <c r="E571" s="287">
        <v>6.92</v>
      </c>
      <c r="F571" s="8">
        <v>-138</v>
      </c>
      <c r="G571" s="8">
        <v>1161</v>
      </c>
      <c r="H571" s="8">
        <v>0.7</v>
      </c>
      <c r="I571" s="8">
        <v>0</v>
      </c>
      <c r="J571" s="8">
        <v>0</v>
      </c>
      <c r="K571" s="287">
        <v>1.1399999999999999</v>
      </c>
    </row>
    <row r="572" spans="1:11" x14ac:dyDescent="0.3">
      <c r="A572" s="299">
        <v>42339</v>
      </c>
      <c r="B572" s="298">
        <v>0.49138888888888888</v>
      </c>
      <c r="C572" s="287">
        <v>92.04</v>
      </c>
      <c r="D572" s="287">
        <v>4.12</v>
      </c>
      <c r="E572" s="287">
        <v>6.92</v>
      </c>
      <c r="F572" s="8">
        <v>-138</v>
      </c>
      <c r="G572" s="8">
        <v>1161</v>
      </c>
      <c r="H572" s="8">
        <v>0.7</v>
      </c>
      <c r="I572" s="8">
        <v>0</v>
      </c>
      <c r="J572" s="8">
        <v>0</v>
      </c>
      <c r="K572" s="287">
        <v>1.1399999999999999</v>
      </c>
    </row>
    <row r="573" spans="1:11" x14ac:dyDescent="0.3">
      <c r="A573" s="299">
        <v>42339</v>
      </c>
      <c r="B573" s="298">
        <v>0.49140046296296297</v>
      </c>
      <c r="C573" s="287">
        <v>92.04</v>
      </c>
      <c r="D573" s="287">
        <v>4.12</v>
      </c>
      <c r="E573" s="287">
        <v>6.91</v>
      </c>
      <c r="F573" s="8">
        <v>-138</v>
      </c>
      <c r="G573" s="8">
        <v>1162</v>
      </c>
      <c r="H573" s="8">
        <v>0.7</v>
      </c>
      <c r="I573" s="8">
        <v>0</v>
      </c>
      <c r="J573" s="8">
        <v>0</v>
      </c>
      <c r="K573" s="287">
        <v>1.1499999999999999</v>
      </c>
    </row>
    <row r="574" spans="1:11" x14ac:dyDescent="0.3">
      <c r="A574" s="299">
        <v>42339</v>
      </c>
      <c r="B574" s="298">
        <v>0.49141203703703701</v>
      </c>
      <c r="C574" s="287">
        <v>92.04</v>
      </c>
      <c r="D574" s="287">
        <v>4.12</v>
      </c>
      <c r="E574" s="287">
        <v>6.91</v>
      </c>
      <c r="F574" s="8">
        <v>-138</v>
      </c>
      <c r="G574" s="8">
        <v>1161</v>
      </c>
      <c r="H574" s="8">
        <v>0.7</v>
      </c>
      <c r="I574" s="8">
        <v>0</v>
      </c>
      <c r="J574" s="8">
        <v>0</v>
      </c>
      <c r="K574" s="287">
        <v>1.1499999999999999</v>
      </c>
    </row>
    <row r="575" spans="1:11" x14ac:dyDescent="0.3">
      <c r="A575" s="299">
        <v>42339</v>
      </c>
      <c r="B575" s="298">
        <v>0.49187500000000001</v>
      </c>
      <c r="C575" s="287">
        <v>93.03</v>
      </c>
      <c r="D575" s="287">
        <v>4.07</v>
      </c>
      <c r="E575" s="287">
        <v>6.91</v>
      </c>
      <c r="F575" s="8">
        <v>-137</v>
      </c>
      <c r="G575" s="8">
        <v>1187</v>
      </c>
      <c r="H575" s="8">
        <v>0.8</v>
      </c>
      <c r="I575" s="8">
        <v>0</v>
      </c>
      <c r="J575" s="8">
        <v>0</v>
      </c>
      <c r="K575" s="287">
        <v>1.21</v>
      </c>
    </row>
    <row r="576" spans="1:11" x14ac:dyDescent="0.3">
      <c r="A576" s="299">
        <v>42339</v>
      </c>
      <c r="B576" s="298">
        <v>0.4918865740740741</v>
      </c>
      <c r="C576" s="287">
        <v>93.02</v>
      </c>
      <c r="D576" s="287">
        <v>4.07</v>
      </c>
      <c r="E576" s="287">
        <v>6.91</v>
      </c>
      <c r="F576" s="8">
        <v>-137</v>
      </c>
      <c r="G576" s="8">
        <v>1187</v>
      </c>
      <c r="H576" s="8">
        <v>0.8</v>
      </c>
      <c r="I576" s="8">
        <v>0</v>
      </c>
      <c r="J576" s="8">
        <v>0</v>
      </c>
      <c r="K576" s="287">
        <v>1.21</v>
      </c>
    </row>
    <row r="577" spans="1:11" x14ac:dyDescent="0.3">
      <c r="A577" s="299">
        <v>42339</v>
      </c>
      <c r="B577" s="298">
        <v>0.49189814814814814</v>
      </c>
      <c r="C577" s="287">
        <v>93.02</v>
      </c>
      <c r="D577" s="287">
        <v>4.07</v>
      </c>
      <c r="E577" s="287">
        <v>6.91</v>
      </c>
      <c r="F577" s="8">
        <v>-137</v>
      </c>
      <c r="G577" s="8">
        <v>1187</v>
      </c>
      <c r="H577" s="8">
        <v>0.8</v>
      </c>
      <c r="I577" s="8">
        <v>0</v>
      </c>
      <c r="J577" s="8">
        <v>0</v>
      </c>
      <c r="K577" s="287">
        <v>1.21</v>
      </c>
    </row>
    <row r="578" spans="1:11" x14ac:dyDescent="0.3">
      <c r="A578" s="299">
        <v>42339</v>
      </c>
      <c r="B578" s="298">
        <v>0.49190972222222223</v>
      </c>
      <c r="C578" s="287">
        <v>93.02</v>
      </c>
      <c r="D578" s="287">
        <v>4.07</v>
      </c>
      <c r="E578" s="287">
        <v>6.91</v>
      </c>
      <c r="F578" s="8">
        <v>-137</v>
      </c>
      <c r="G578" s="8">
        <v>1189</v>
      </c>
      <c r="H578" s="8">
        <v>0.8</v>
      </c>
      <c r="I578" s="8">
        <v>0</v>
      </c>
      <c r="J578" s="8">
        <v>0</v>
      </c>
      <c r="K578" s="287">
        <v>1.21</v>
      </c>
    </row>
    <row r="579" spans="1:11" x14ac:dyDescent="0.3">
      <c r="A579" s="299">
        <v>42339</v>
      </c>
      <c r="B579" s="298">
        <v>0.49192129629629627</v>
      </c>
      <c r="C579" s="287">
        <v>93.03</v>
      </c>
      <c r="D579" s="287">
        <v>4.08</v>
      </c>
      <c r="E579" s="287">
        <v>6.91</v>
      </c>
      <c r="F579" s="8">
        <v>-137</v>
      </c>
      <c r="G579" s="8">
        <v>1189</v>
      </c>
      <c r="H579" s="8">
        <v>0.8</v>
      </c>
      <c r="I579" s="8">
        <v>0</v>
      </c>
      <c r="J579" s="8">
        <v>0</v>
      </c>
      <c r="K579" s="287">
        <v>1.21</v>
      </c>
    </row>
    <row r="580" spans="1:11" x14ac:dyDescent="0.3">
      <c r="A580" s="299">
        <v>42339</v>
      </c>
      <c r="B580" s="298">
        <v>0.49193287037037042</v>
      </c>
      <c r="C580" s="287">
        <v>93.03</v>
      </c>
      <c r="D580" s="287">
        <v>4.08</v>
      </c>
      <c r="E580" s="287">
        <v>6.91</v>
      </c>
      <c r="F580" s="8">
        <v>-137</v>
      </c>
      <c r="G580" s="8">
        <v>1189</v>
      </c>
      <c r="H580" s="8">
        <v>0.8</v>
      </c>
      <c r="I580" s="8">
        <v>0</v>
      </c>
      <c r="J580" s="8">
        <v>0</v>
      </c>
      <c r="K580" s="287">
        <v>1.21</v>
      </c>
    </row>
    <row r="581" spans="1:11" x14ac:dyDescent="0.3">
      <c r="A581" s="299">
        <v>42339</v>
      </c>
      <c r="B581" s="298">
        <v>0.49194444444444446</v>
      </c>
      <c r="C581" s="287">
        <v>93.03</v>
      </c>
      <c r="D581" s="287">
        <v>4.07</v>
      </c>
      <c r="E581" s="287">
        <v>6.91</v>
      </c>
      <c r="F581" s="8">
        <v>-137</v>
      </c>
      <c r="G581" s="8">
        <v>1190</v>
      </c>
      <c r="H581" s="8">
        <v>0.8</v>
      </c>
      <c r="I581" s="8">
        <v>0</v>
      </c>
      <c r="J581" s="8">
        <v>0</v>
      </c>
      <c r="K581" s="287">
        <v>1.21</v>
      </c>
    </row>
    <row r="582" spans="1:11" x14ac:dyDescent="0.3">
      <c r="A582" s="299">
        <v>42339</v>
      </c>
      <c r="B582" s="298">
        <v>0.4919560185185185</v>
      </c>
      <c r="C582" s="287">
        <v>93.03</v>
      </c>
      <c r="D582" s="287">
        <v>4.07</v>
      </c>
      <c r="E582" s="287">
        <v>6.91</v>
      </c>
      <c r="F582" s="8">
        <v>-137</v>
      </c>
      <c r="G582" s="8">
        <v>1190</v>
      </c>
      <c r="H582" s="8">
        <v>0.8</v>
      </c>
      <c r="I582" s="8">
        <v>0</v>
      </c>
      <c r="J582" s="8">
        <v>0</v>
      </c>
      <c r="K582" s="287">
        <v>1.21</v>
      </c>
    </row>
    <row r="583" spans="1:11" x14ac:dyDescent="0.3">
      <c r="A583" s="299">
        <v>42339</v>
      </c>
      <c r="B583" s="298">
        <v>0.4919675925925926</v>
      </c>
      <c r="C583" s="287">
        <v>93.03</v>
      </c>
      <c r="D583" s="287">
        <v>4.07</v>
      </c>
      <c r="E583" s="287">
        <v>6.91</v>
      </c>
      <c r="F583" s="8">
        <v>-137</v>
      </c>
      <c r="G583" s="8">
        <v>1194</v>
      </c>
      <c r="H583" s="8">
        <v>0.8</v>
      </c>
      <c r="I583" s="8">
        <v>0</v>
      </c>
      <c r="J583" s="8">
        <v>0</v>
      </c>
      <c r="K583" s="287">
        <v>1.21</v>
      </c>
    </row>
    <row r="584" spans="1:11" x14ac:dyDescent="0.3">
      <c r="A584" s="299">
        <v>42339</v>
      </c>
      <c r="B584" s="298">
        <v>0.49197916666666663</v>
      </c>
      <c r="C584" s="287">
        <v>93.03</v>
      </c>
      <c r="D584" s="287">
        <v>4.07</v>
      </c>
      <c r="E584" s="287">
        <v>6.91</v>
      </c>
      <c r="F584" s="8">
        <v>-137</v>
      </c>
      <c r="G584" s="8">
        <v>1194</v>
      </c>
      <c r="H584" s="8">
        <v>0.8</v>
      </c>
      <c r="I584" s="8">
        <v>0</v>
      </c>
      <c r="J584" s="8">
        <v>0</v>
      </c>
      <c r="K584" s="287">
        <v>1.21</v>
      </c>
    </row>
    <row r="585" spans="1:11" x14ac:dyDescent="0.3">
      <c r="A585" s="299">
        <v>42339</v>
      </c>
      <c r="B585" s="298">
        <v>0.49226851851851849</v>
      </c>
      <c r="C585" s="287">
        <v>94.05</v>
      </c>
      <c r="D585" s="287">
        <v>4</v>
      </c>
      <c r="E585" s="287">
        <v>6.9</v>
      </c>
      <c r="F585" s="8">
        <v>-136</v>
      </c>
      <c r="G585" s="8">
        <v>1222</v>
      </c>
      <c r="H585" s="8">
        <v>0.8</v>
      </c>
      <c r="I585" s="8">
        <v>0</v>
      </c>
      <c r="J585" s="8">
        <v>0</v>
      </c>
      <c r="K585" s="287">
        <v>1.22</v>
      </c>
    </row>
    <row r="586" spans="1:11" x14ac:dyDescent="0.3">
      <c r="A586" s="299">
        <v>42339</v>
      </c>
      <c r="B586" s="298">
        <v>0.49228009259259259</v>
      </c>
      <c r="C586" s="287">
        <v>94.05</v>
      </c>
      <c r="D586" s="287">
        <v>4</v>
      </c>
      <c r="E586" s="287">
        <v>6.9</v>
      </c>
      <c r="F586" s="8">
        <v>-136</v>
      </c>
      <c r="G586" s="8">
        <v>1222</v>
      </c>
      <c r="H586" s="8">
        <v>0.8</v>
      </c>
      <c r="I586" s="8">
        <v>0</v>
      </c>
      <c r="J586" s="8">
        <v>0</v>
      </c>
      <c r="K586" s="287">
        <v>1.22</v>
      </c>
    </row>
    <row r="587" spans="1:11" x14ac:dyDescent="0.3">
      <c r="A587" s="299">
        <v>42339</v>
      </c>
      <c r="B587" s="298">
        <v>0.49229166666666663</v>
      </c>
      <c r="C587" s="287">
        <v>94.03</v>
      </c>
      <c r="D587" s="287">
        <v>4</v>
      </c>
      <c r="E587" s="287">
        <v>6.9</v>
      </c>
      <c r="F587" s="8">
        <v>-136</v>
      </c>
      <c r="G587" s="8">
        <v>1223</v>
      </c>
      <c r="H587" s="8">
        <v>0.8</v>
      </c>
      <c r="I587" s="8">
        <v>0</v>
      </c>
      <c r="J587" s="8">
        <v>0</v>
      </c>
      <c r="K587" s="287">
        <v>1.22</v>
      </c>
    </row>
    <row r="588" spans="1:11" x14ac:dyDescent="0.3">
      <c r="A588" s="299">
        <v>42339</v>
      </c>
      <c r="B588" s="298">
        <v>0.49230324074074078</v>
      </c>
      <c r="C588" s="287">
        <v>94.06</v>
      </c>
      <c r="D588" s="287">
        <v>4</v>
      </c>
      <c r="E588" s="287">
        <v>6.9</v>
      </c>
      <c r="F588" s="8">
        <v>-136</v>
      </c>
      <c r="G588" s="8">
        <v>1222</v>
      </c>
      <c r="H588" s="8">
        <v>0.8</v>
      </c>
      <c r="I588" s="8">
        <v>0</v>
      </c>
      <c r="J588" s="8">
        <v>0</v>
      </c>
      <c r="K588" s="287">
        <v>1.22</v>
      </c>
    </row>
    <row r="589" spans="1:11" x14ac:dyDescent="0.3">
      <c r="A589" s="299">
        <v>42339</v>
      </c>
      <c r="B589" s="298">
        <v>0.49231481481481482</v>
      </c>
      <c r="C589" s="287">
        <v>94.06</v>
      </c>
      <c r="D589" s="287">
        <v>4</v>
      </c>
      <c r="E589" s="287">
        <v>6.9</v>
      </c>
      <c r="F589" s="8">
        <v>-136</v>
      </c>
      <c r="G589" s="8">
        <v>1222</v>
      </c>
      <c r="H589" s="8">
        <v>0.8</v>
      </c>
      <c r="I589" s="8">
        <v>0</v>
      </c>
      <c r="J589" s="8">
        <v>0</v>
      </c>
      <c r="K589" s="287">
        <v>1.22</v>
      </c>
    </row>
    <row r="590" spans="1:11" x14ac:dyDescent="0.3">
      <c r="A590" s="299">
        <v>42339</v>
      </c>
      <c r="B590" s="298">
        <v>0.49232638888888891</v>
      </c>
      <c r="C590" s="287">
        <v>94.06</v>
      </c>
      <c r="D590" s="287">
        <v>4</v>
      </c>
      <c r="E590" s="287">
        <v>6.9</v>
      </c>
      <c r="F590" s="8">
        <v>-136</v>
      </c>
      <c r="G590" s="8">
        <v>1222</v>
      </c>
      <c r="H590" s="8">
        <v>0.8</v>
      </c>
      <c r="I590" s="8">
        <v>0</v>
      </c>
      <c r="J590" s="8">
        <v>0</v>
      </c>
      <c r="K590" s="287">
        <v>1.22</v>
      </c>
    </row>
    <row r="591" spans="1:11" x14ac:dyDescent="0.3">
      <c r="A591" s="299">
        <v>42339</v>
      </c>
      <c r="B591" s="298">
        <v>0.49233796296296295</v>
      </c>
      <c r="C591" s="287">
        <v>94.06</v>
      </c>
      <c r="D591" s="287">
        <v>4</v>
      </c>
      <c r="E591" s="287">
        <v>6.9</v>
      </c>
      <c r="F591" s="8">
        <v>-136</v>
      </c>
      <c r="G591" s="8">
        <v>1221</v>
      </c>
      <c r="H591" s="8">
        <v>0.8</v>
      </c>
      <c r="I591" s="8">
        <v>0</v>
      </c>
      <c r="J591" s="8">
        <v>0</v>
      </c>
      <c r="K591" s="287">
        <v>1.22</v>
      </c>
    </row>
    <row r="592" spans="1:11" x14ac:dyDescent="0.3">
      <c r="A592" s="299">
        <v>42339</v>
      </c>
      <c r="B592" s="298">
        <v>0.49234953703703704</v>
      </c>
      <c r="C592" s="287">
        <v>94.05</v>
      </c>
      <c r="D592" s="287">
        <v>4</v>
      </c>
      <c r="E592" s="287">
        <v>6.9</v>
      </c>
      <c r="F592" s="8">
        <v>-136</v>
      </c>
      <c r="G592" s="8">
        <v>1222</v>
      </c>
      <c r="H592" s="8">
        <v>0.8</v>
      </c>
      <c r="I592" s="8">
        <v>0</v>
      </c>
      <c r="J592" s="8">
        <v>0</v>
      </c>
      <c r="K592" s="287">
        <v>1.22</v>
      </c>
    </row>
    <row r="593" spans="1:11" x14ac:dyDescent="0.3">
      <c r="A593" s="299">
        <v>42339</v>
      </c>
      <c r="B593" s="298">
        <v>0.49236111111111108</v>
      </c>
      <c r="C593" s="287">
        <v>94.05</v>
      </c>
      <c r="D593" s="287">
        <v>4</v>
      </c>
      <c r="E593" s="287">
        <v>6.9</v>
      </c>
      <c r="F593" s="8">
        <v>-136</v>
      </c>
      <c r="G593" s="8">
        <v>1222</v>
      </c>
      <c r="H593" s="8">
        <v>0.8</v>
      </c>
      <c r="I593" s="8">
        <v>0</v>
      </c>
      <c r="J593" s="8">
        <v>0</v>
      </c>
      <c r="K593" s="287">
        <v>1.22</v>
      </c>
    </row>
    <row r="594" spans="1:11" x14ac:dyDescent="0.3">
      <c r="A594" s="299">
        <v>42339</v>
      </c>
      <c r="B594" s="298">
        <v>0.49237268518518523</v>
      </c>
      <c r="C594" s="287">
        <v>94.05</v>
      </c>
      <c r="D594" s="287">
        <v>4</v>
      </c>
      <c r="E594" s="287">
        <v>6.9</v>
      </c>
      <c r="F594" s="8">
        <v>-136</v>
      </c>
      <c r="G594" s="8">
        <v>1222</v>
      </c>
      <c r="H594" s="8">
        <v>0.8</v>
      </c>
      <c r="I594" s="8">
        <v>0</v>
      </c>
      <c r="J594" s="8">
        <v>0</v>
      </c>
      <c r="K594" s="287">
        <v>1.23</v>
      </c>
    </row>
    <row r="595" spans="1:11" x14ac:dyDescent="0.3">
      <c r="A595" s="299">
        <v>42339</v>
      </c>
      <c r="B595" s="298">
        <v>0.4926388888888889</v>
      </c>
      <c r="C595" s="287">
        <v>95.04</v>
      </c>
      <c r="D595" s="287">
        <v>3.91</v>
      </c>
      <c r="E595" s="287">
        <v>6.89</v>
      </c>
      <c r="F595" s="8">
        <v>-135</v>
      </c>
      <c r="G595" s="8">
        <v>1253</v>
      </c>
      <c r="H595" s="8">
        <v>0.8</v>
      </c>
      <c r="I595" s="8">
        <v>0</v>
      </c>
      <c r="J595" s="8">
        <v>0</v>
      </c>
      <c r="K595" s="287">
        <v>1.24</v>
      </c>
    </row>
    <row r="596" spans="1:11" x14ac:dyDescent="0.3">
      <c r="A596" s="299">
        <v>42339</v>
      </c>
      <c r="B596" s="298">
        <v>0.49265046296296294</v>
      </c>
      <c r="C596" s="287">
        <v>95.04</v>
      </c>
      <c r="D596" s="287">
        <v>3.91</v>
      </c>
      <c r="E596" s="287">
        <v>6.89</v>
      </c>
      <c r="F596" s="8">
        <v>-135</v>
      </c>
      <c r="G596" s="8">
        <v>1255</v>
      </c>
      <c r="H596" s="8">
        <v>0.8</v>
      </c>
      <c r="I596" s="8">
        <v>0</v>
      </c>
      <c r="J596" s="8">
        <v>0</v>
      </c>
      <c r="K596" s="287">
        <v>1.24</v>
      </c>
    </row>
    <row r="597" spans="1:11" x14ac:dyDescent="0.3">
      <c r="A597" s="299">
        <v>42339</v>
      </c>
      <c r="B597" s="298">
        <v>0.49266203703703698</v>
      </c>
      <c r="C597" s="287">
        <v>95.05</v>
      </c>
      <c r="D597" s="287">
        <v>3.91</v>
      </c>
      <c r="E597" s="287">
        <v>6.89</v>
      </c>
      <c r="F597" s="8">
        <v>-135</v>
      </c>
      <c r="G597" s="8">
        <v>1255</v>
      </c>
      <c r="H597" s="8">
        <v>0.8</v>
      </c>
      <c r="I597" s="8">
        <v>0</v>
      </c>
      <c r="J597" s="8">
        <v>0</v>
      </c>
      <c r="K597" s="287">
        <v>1.25</v>
      </c>
    </row>
    <row r="598" spans="1:11" x14ac:dyDescent="0.3">
      <c r="A598" s="299">
        <v>42339</v>
      </c>
      <c r="B598" s="298">
        <v>0.49267361111111113</v>
      </c>
      <c r="C598" s="287">
        <v>95.05</v>
      </c>
      <c r="D598" s="287">
        <v>3.91</v>
      </c>
      <c r="E598" s="287">
        <v>6.89</v>
      </c>
      <c r="F598" s="8">
        <v>-135</v>
      </c>
      <c r="G598" s="8">
        <v>1255</v>
      </c>
      <c r="H598" s="8">
        <v>0.8</v>
      </c>
      <c r="I598" s="8">
        <v>0</v>
      </c>
      <c r="J598" s="8">
        <v>0</v>
      </c>
      <c r="K598" s="287">
        <v>1.25</v>
      </c>
    </row>
    <row r="599" spans="1:11" x14ac:dyDescent="0.3">
      <c r="A599" s="299">
        <v>42339</v>
      </c>
      <c r="B599" s="298">
        <v>0.49268518518518517</v>
      </c>
      <c r="C599" s="287">
        <v>95.05</v>
      </c>
      <c r="D599" s="287">
        <v>3.91</v>
      </c>
      <c r="E599" s="287">
        <v>6.89</v>
      </c>
      <c r="F599" s="8">
        <v>-135</v>
      </c>
      <c r="G599" s="8">
        <v>1255</v>
      </c>
      <c r="H599" s="8">
        <v>0.8</v>
      </c>
      <c r="I599" s="8">
        <v>0</v>
      </c>
      <c r="J599" s="8">
        <v>0</v>
      </c>
      <c r="K599" s="287">
        <v>1.25</v>
      </c>
    </row>
    <row r="600" spans="1:11" x14ac:dyDescent="0.3">
      <c r="A600" s="299">
        <v>42339</v>
      </c>
      <c r="B600" s="298">
        <v>0.49269675925925926</v>
      </c>
      <c r="C600" s="287">
        <v>95.05</v>
      </c>
      <c r="D600" s="287">
        <v>3.91</v>
      </c>
      <c r="E600" s="287">
        <v>6.89</v>
      </c>
      <c r="F600" s="8">
        <v>-134</v>
      </c>
      <c r="G600" s="8">
        <v>1256</v>
      </c>
      <c r="H600" s="8">
        <v>0.8</v>
      </c>
      <c r="I600" s="8">
        <v>0</v>
      </c>
      <c r="J600" s="8">
        <v>0</v>
      </c>
      <c r="K600" s="287">
        <v>1.25</v>
      </c>
    </row>
    <row r="601" spans="1:11" x14ac:dyDescent="0.3">
      <c r="A601" s="299">
        <v>42339</v>
      </c>
      <c r="B601" s="298">
        <v>0.4927083333333333</v>
      </c>
      <c r="C601" s="287">
        <v>95.05</v>
      </c>
      <c r="D601" s="287">
        <v>3.91</v>
      </c>
      <c r="E601" s="287">
        <v>6.89</v>
      </c>
      <c r="F601" s="8">
        <v>-134</v>
      </c>
      <c r="G601" s="8">
        <v>1256</v>
      </c>
      <c r="H601" s="8">
        <v>0.8</v>
      </c>
      <c r="I601" s="8">
        <v>0</v>
      </c>
      <c r="J601" s="8">
        <v>0</v>
      </c>
      <c r="K601" s="287">
        <v>1.25</v>
      </c>
    </row>
    <row r="602" spans="1:11" x14ac:dyDescent="0.3">
      <c r="A602" s="299">
        <v>42339</v>
      </c>
      <c r="B602" s="298">
        <v>0.4927199074074074</v>
      </c>
      <c r="C602" s="287">
        <v>95.05</v>
      </c>
      <c r="D602" s="287">
        <v>3.91</v>
      </c>
      <c r="E602" s="287">
        <v>6.89</v>
      </c>
      <c r="F602" s="8">
        <v>-134</v>
      </c>
      <c r="G602" s="8">
        <v>1255</v>
      </c>
      <c r="H602" s="8">
        <v>0.8</v>
      </c>
      <c r="I602" s="8">
        <v>0</v>
      </c>
      <c r="J602" s="8">
        <v>0</v>
      </c>
      <c r="K602" s="287">
        <v>1.25</v>
      </c>
    </row>
    <row r="603" spans="1:11" x14ac:dyDescent="0.3">
      <c r="A603" s="299">
        <v>42339</v>
      </c>
      <c r="B603" s="298">
        <v>0.49273148148148144</v>
      </c>
      <c r="C603" s="287">
        <v>95.05</v>
      </c>
      <c r="D603" s="287">
        <v>3.91</v>
      </c>
      <c r="E603" s="287">
        <v>6.89</v>
      </c>
      <c r="F603" s="8">
        <v>-134</v>
      </c>
      <c r="G603" s="8">
        <v>1256</v>
      </c>
      <c r="H603" s="8">
        <v>0.8</v>
      </c>
      <c r="I603" s="8">
        <v>0</v>
      </c>
      <c r="J603" s="8">
        <v>0</v>
      </c>
      <c r="K603" s="287">
        <v>1.25</v>
      </c>
    </row>
    <row r="604" spans="1:11" x14ac:dyDescent="0.3">
      <c r="A604" s="299">
        <v>42339</v>
      </c>
      <c r="B604" s="298">
        <v>0.49274305555555559</v>
      </c>
      <c r="C604" s="287">
        <v>95.04</v>
      </c>
      <c r="D604" s="287">
        <v>3.91</v>
      </c>
      <c r="E604" s="287">
        <v>6.89</v>
      </c>
      <c r="F604" s="8">
        <v>-135</v>
      </c>
      <c r="G604" s="8">
        <v>1256</v>
      </c>
      <c r="H604" s="8">
        <v>0.8</v>
      </c>
      <c r="I604" s="8">
        <v>0</v>
      </c>
      <c r="J604" s="8">
        <v>0</v>
      </c>
      <c r="K604" s="287">
        <v>1.24</v>
      </c>
    </row>
    <row r="605" spans="1:11" x14ac:dyDescent="0.3">
      <c r="A605" s="299">
        <v>42339</v>
      </c>
      <c r="B605" s="298">
        <v>0.49299768518518516</v>
      </c>
      <c r="C605" s="287">
        <v>95.97</v>
      </c>
      <c r="D605" s="287">
        <v>3.84</v>
      </c>
      <c r="E605" s="287">
        <v>6.88</v>
      </c>
      <c r="F605" s="8">
        <v>-133</v>
      </c>
      <c r="G605" s="8">
        <v>1282</v>
      </c>
      <c r="H605" s="8">
        <v>0.8</v>
      </c>
      <c r="I605" s="8">
        <v>0</v>
      </c>
      <c r="J605" s="8">
        <v>0</v>
      </c>
      <c r="K605" s="287">
        <v>1.25</v>
      </c>
    </row>
    <row r="606" spans="1:11" x14ac:dyDescent="0.3">
      <c r="A606" s="299">
        <v>42339</v>
      </c>
      <c r="B606" s="298">
        <v>0.49300925925925926</v>
      </c>
      <c r="C606" s="287">
        <v>95.98</v>
      </c>
      <c r="D606" s="287">
        <v>3.84</v>
      </c>
      <c r="E606" s="287">
        <v>6.88</v>
      </c>
      <c r="F606" s="8">
        <v>-133</v>
      </c>
      <c r="G606" s="8">
        <v>1282</v>
      </c>
      <c r="H606" s="8">
        <v>0.8</v>
      </c>
      <c r="I606" s="8">
        <v>0</v>
      </c>
      <c r="J606" s="8">
        <v>0</v>
      </c>
      <c r="K606" s="287">
        <v>1.25</v>
      </c>
    </row>
    <row r="607" spans="1:11" x14ac:dyDescent="0.3">
      <c r="A607" s="299">
        <v>42339</v>
      </c>
      <c r="B607" s="298">
        <v>0.4930208333333333</v>
      </c>
      <c r="C607" s="287">
        <v>95.98</v>
      </c>
      <c r="D607" s="287">
        <v>3.84</v>
      </c>
      <c r="E607" s="287">
        <v>6.88</v>
      </c>
      <c r="F607" s="8">
        <v>-133</v>
      </c>
      <c r="G607" s="8">
        <v>1283</v>
      </c>
      <c r="H607" s="8">
        <v>0.8</v>
      </c>
      <c r="I607" s="8">
        <v>0</v>
      </c>
      <c r="J607" s="8">
        <v>0</v>
      </c>
      <c r="K607" s="287">
        <v>1.25</v>
      </c>
    </row>
    <row r="608" spans="1:11" x14ac:dyDescent="0.3">
      <c r="A608" s="299">
        <v>42339</v>
      </c>
      <c r="B608" s="298">
        <v>0.49303240740740745</v>
      </c>
      <c r="C608" s="287">
        <v>95.98</v>
      </c>
      <c r="D608" s="287">
        <v>3.84</v>
      </c>
      <c r="E608" s="287">
        <v>6.88</v>
      </c>
      <c r="F608" s="8">
        <v>-133</v>
      </c>
      <c r="G608" s="8">
        <v>1283</v>
      </c>
      <c r="H608" s="8">
        <v>0.8</v>
      </c>
      <c r="I608" s="8">
        <v>0</v>
      </c>
      <c r="J608" s="8">
        <v>0</v>
      </c>
      <c r="K608" s="287">
        <v>1.25</v>
      </c>
    </row>
    <row r="609" spans="1:11" x14ac:dyDescent="0.3">
      <c r="A609" s="299">
        <v>42339</v>
      </c>
      <c r="B609" s="298">
        <v>0.49304398148148149</v>
      </c>
      <c r="C609" s="287">
        <v>95.97</v>
      </c>
      <c r="D609" s="287">
        <v>3.84</v>
      </c>
      <c r="E609" s="287">
        <v>6.88</v>
      </c>
      <c r="F609" s="8">
        <v>-133</v>
      </c>
      <c r="G609" s="8">
        <v>1283</v>
      </c>
      <c r="H609" s="8">
        <v>0.8</v>
      </c>
      <c r="I609" s="8">
        <v>0</v>
      </c>
      <c r="J609" s="8">
        <v>0</v>
      </c>
      <c r="K609" s="287">
        <v>1.25</v>
      </c>
    </row>
    <row r="610" spans="1:11" x14ac:dyDescent="0.3">
      <c r="A610" s="299">
        <v>42339</v>
      </c>
      <c r="B610" s="298">
        <v>0.49305555555555558</v>
      </c>
      <c r="C610" s="287">
        <v>95.97</v>
      </c>
      <c r="D610" s="287">
        <v>3.84</v>
      </c>
      <c r="E610" s="287">
        <v>6.88</v>
      </c>
      <c r="F610" s="8">
        <v>-133</v>
      </c>
      <c r="G610" s="8">
        <v>1283</v>
      </c>
      <c r="H610" s="8">
        <v>0.8</v>
      </c>
      <c r="I610" s="8">
        <v>0</v>
      </c>
      <c r="J610" s="8">
        <v>0</v>
      </c>
      <c r="K610" s="287">
        <v>1.25</v>
      </c>
    </row>
    <row r="611" spans="1:11" x14ac:dyDescent="0.3">
      <c r="A611" s="299">
        <v>42339</v>
      </c>
      <c r="B611" s="298">
        <v>0.49306712962962962</v>
      </c>
      <c r="C611" s="287">
        <v>95.98</v>
      </c>
      <c r="D611" s="287">
        <v>3.84</v>
      </c>
      <c r="E611" s="287">
        <v>6.88</v>
      </c>
      <c r="F611" s="8">
        <v>-133</v>
      </c>
      <c r="G611" s="8">
        <v>1283</v>
      </c>
      <c r="H611" s="8">
        <v>0.8</v>
      </c>
      <c r="I611" s="8">
        <v>0</v>
      </c>
      <c r="J611" s="8">
        <v>0</v>
      </c>
      <c r="K611" s="287">
        <v>1.25</v>
      </c>
    </row>
    <row r="612" spans="1:11" x14ac:dyDescent="0.3">
      <c r="A612" s="299">
        <v>42339</v>
      </c>
      <c r="B612" s="298">
        <v>0.49307870370370371</v>
      </c>
      <c r="C612" s="287">
        <v>95.98</v>
      </c>
      <c r="D612" s="287">
        <v>3.84</v>
      </c>
      <c r="E612" s="287">
        <v>6.88</v>
      </c>
      <c r="F612" s="8">
        <v>-133</v>
      </c>
      <c r="G612" s="8">
        <v>1283</v>
      </c>
      <c r="H612" s="8">
        <v>0.8</v>
      </c>
      <c r="I612" s="8">
        <v>0</v>
      </c>
      <c r="J612" s="8">
        <v>0</v>
      </c>
      <c r="K612" s="287">
        <v>1.25</v>
      </c>
    </row>
    <row r="613" spans="1:11" x14ac:dyDescent="0.3">
      <c r="A613" s="299">
        <v>42339</v>
      </c>
      <c r="B613" s="298">
        <v>0.49309027777777775</v>
      </c>
      <c r="C613" s="287">
        <v>95.97</v>
      </c>
      <c r="D613" s="287">
        <v>3.84</v>
      </c>
      <c r="E613" s="287">
        <v>6.88</v>
      </c>
      <c r="F613" s="8">
        <v>-133</v>
      </c>
      <c r="G613" s="8">
        <v>1288</v>
      </c>
      <c r="H613" s="8">
        <v>0.8</v>
      </c>
      <c r="I613" s="8">
        <v>0</v>
      </c>
      <c r="J613" s="8">
        <v>0</v>
      </c>
      <c r="K613" s="287">
        <v>1.25</v>
      </c>
    </row>
    <row r="614" spans="1:11" x14ac:dyDescent="0.3">
      <c r="A614" s="299">
        <v>42339</v>
      </c>
      <c r="B614" s="298">
        <v>0.4931018518518519</v>
      </c>
      <c r="C614" s="287">
        <v>95.99</v>
      </c>
      <c r="D614" s="287">
        <v>3.84</v>
      </c>
      <c r="E614" s="287">
        <v>6.88</v>
      </c>
      <c r="F614" s="8">
        <v>-133</v>
      </c>
      <c r="G614" s="8">
        <v>1283</v>
      </c>
      <c r="H614" s="8">
        <v>0.8</v>
      </c>
      <c r="I614" s="8">
        <v>0</v>
      </c>
      <c r="J614" s="8">
        <v>0</v>
      </c>
      <c r="K614" s="287">
        <v>1.25</v>
      </c>
    </row>
    <row r="615" spans="1:11" x14ac:dyDescent="0.3">
      <c r="A615" s="299">
        <v>42339</v>
      </c>
      <c r="B615" s="298">
        <v>0.49346064814814811</v>
      </c>
      <c r="C615" s="287">
        <v>97.04</v>
      </c>
      <c r="D615" s="287">
        <v>3.78</v>
      </c>
      <c r="E615" s="287">
        <v>6.87</v>
      </c>
      <c r="F615" s="8">
        <v>-130</v>
      </c>
      <c r="G615" s="8">
        <v>1306</v>
      </c>
      <c r="H615" s="8">
        <v>0.8</v>
      </c>
      <c r="I615" s="8">
        <v>0</v>
      </c>
      <c r="J615" s="8">
        <v>0</v>
      </c>
      <c r="K615" s="287">
        <v>1.27</v>
      </c>
    </row>
    <row r="616" spans="1:11" x14ac:dyDescent="0.3">
      <c r="A616" s="299">
        <v>42339</v>
      </c>
      <c r="B616" s="298">
        <v>0.49347222222222226</v>
      </c>
      <c r="C616" s="287">
        <v>97.05</v>
      </c>
      <c r="D616" s="287">
        <v>3.78</v>
      </c>
      <c r="E616" s="287">
        <v>6.88</v>
      </c>
      <c r="F616" s="8">
        <v>-130</v>
      </c>
      <c r="G616" s="8">
        <v>1306</v>
      </c>
      <c r="H616" s="8">
        <v>0.8</v>
      </c>
      <c r="I616" s="8">
        <v>0</v>
      </c>
      <c r="J616" s="8">
        <v>0</v>
      </c>
      <c r="K616" s="287">
        <v>1.27</v>
      </c>
    </row>
    <row r="617" spans="1:11" x14ac:dyDescent="0.3">
      <c r="A617" s="299">
        <v>42339</v>
      </c>
      <c r="B617" s="298">
        <v>0.4934837962962963</v>
      </c>
      <c r="C617" s="287">
        <v>97.04</v>
      </c>
      <c r="D617" s="287">
        <v>3.78</v>
      </c>
      <c r="E617" s="287">
        <v>6.88</v>
      </c>
      <c r="F617" s="8">
        <v>-130</v>
      </c>
      <c r="G617" s="8">
        <v>1306</v>
      </c>
      <c r="H617" s="8">
        <v>0.8</v>
      </c>
      <c r="I617" s="8">
        <v>0</v>
      </c>
      <c r="J617" s="8">
        <v>0</v>
      </c>
      <c r="K617" s="287">
        <v>1.27</v>
      </c>
    </row>
    <row r="618" spans="1:11" x14ac:dyDescent="0.3">
      <c r="A618" s="299">
        <v>42339</v>
      </c>
      <c r="B618" s="298">
        <v>0.49349537037037039</v>
      </c>
      <c r="C618" s="287">
        <v>97.04</v>
      </c>
      <c r="D618" s="287">
        <v>3.78</v>
      </c>
      <c r="E618" s="287">
        <v>6.88</v>
      </c>
      <c r="F618" s="8">
        <v>-130</v>
      </c>
      <c r="G618" s="8">
        <v>1306</v>
      </c>
      <c r="H618" s="8">
        <v>0.8</v>
      </c>
      <c r="I618" s="8">
        <v>0</v>
      </c>
      <c r="J618" s="8">
        <v>0</v>
      </c>
      <c r="K618" s="287">
        <v>1.27</v>
      </c>
    </row>
    <row r="619" spans="1:11" x14ac:dyDescent="0.3">
      <c r="A619" s="299">
        <v>42339</v>
      </c>
      <c r="B619" s="298">
        <v>0.49350694444444443</v>
      </c>
      <c r="C619" s="287">
        <v>97.05</v>
      </c>
      <c r="D619" s="287">
        <v>3.78</v>
      </c>
      <c r="E619" s="287">
        <v>6.88</v>
      </c>
      <c r="F619" s="8">
        <v>-130</v>
      </c>
      <c r="G619" s="8">
        <v>1307</v>
      </c>
      <c r="H619" s="8">
        <v>0.8</v>
      </c>
      <c r="I619" s="8">
        <v>0</v>
      </c>
      <c r="J619" s="8">
        <v>0</v>
      </c>
      <c r="K619" s="287">
        <v>1.27</v>
      </c>
    </row>
    <row r="620" spans="1:11" x14ac:dyDescent="0.3">
      <c r="A620" s="299">
        <v>42339</v>
      </c>
      <c r="B620" s="298">
        <v>0.49351851851851852</v>
      </c>
      <c r="C620" s="287">
        <v>97.05</v>
      </c>
      <c r="D620" s="287">
        <v>3.78</v>
      </c>
      <c r="E620" s="287">
        <v>6.88</v>
      </c>
      <c r="F620" s="8">
        <v>-130</v>
      </c>
      <c r="G620" s="8">
        <v>1307</v>
      </c>
      <c r="H620" s="8">
        <v>0.8</v>
      </c>
      <c r="I620" s="8">
        <v>0</v>
      </c>
      <c r="J620" s="8">
        <v>0</v>
      </c>
      <c r="K620" s="287">
        <v>1.27</v>
      </c>
    </row>
    <row r="621" spans="1:11" x14ac:dyDescent="0.3">
      <c r="A621" s="299">
        <v>42339</v>
      </c>
      <c r="B621" s="298">
        <v>0.49353009259259256</v>
      </c>
      <c r="C621" s="287">
        <v>97.05</v>
      </c>
      <c r="D621" s="287">
        <v>3.78</v>
      </c>
      <c r="E621" s="287">
        <v>6.87</v>
      </c>
      <c r="F621" s="8">
        <v>-130</v>
      </c>
      <c r="G621" s="8">
        <v>1307</v>
      </c>
      <c r="H621" s="8">
        <v>0.8</v>
      </c>
      <c r="I621" s="8">
        <v>0</v>
      </c>
      <c r="J621" s="8">
        <v>0</v>
      </c>
      <c r="K621" s="287">
        <v>1.28</v>
      </c>
    </row>
    <row r="622" spans="1:11" x14ac:dyDescent="0.3">
      <c r="A622" s="299">
        <v>42339</v>
      </c>
      <c r="B622" s="298">
        <v>0.49354166666666671</v>
      </c>
      <c r="C622" s="287">
        <v>97.06</v>
      </c>
      <c r="D622" s="287">
        <v>3.77</v>
      </c>
      <c r="E622" s="287">
        <v>6.88</v>
      </c>
      <c r="F622" s="8">
        <v>-130</v>
      </c>
      <c r="G622" s="8">
        <v>1307</v>
      </c>
      <c r="H622" s="8">
        <v>0.8</v>
      </c>
      <c r="I622" s="8">
        <v>0</v>
      </c>
      <c r="J622" s="8">
        <v>0</v>
      </c>
      <c r="K622" s="287">
        <v>1.27</v>
      </c>
    </row>
    <row r="623" spans="1:11" x14ac:dyDescent="0.3">
      <c r="A623" s="299">
        <v>42339</v>
      </c>
      <c r="B623" s="298">
        <v>0.49355324074074075</v>
      </c>
      <c r="C623" s="287">
        <v>97.06</v>
      </c>
      <c r="D623" s="287">
        <v>3.77</v>
      </c>
      <c r="E623" s="287">
        <v>6.88</v>
      </c>
      <c r="F623" s="8">
        <v>-130</v>
      </c>
      <c r="G623" s="8">
        <v>1307</v>
      </c>
      <c r="H623" s="8">
        <v>0.8</v>
      </c>
      <c r="I623" s="8">
        <v>0</v>
      </c>
      <c r="J623" s="8">
        <v>0</v>
      </c>
      <c r="K623" s="287">
        <v>1.27</v>
      </c>
    </row>
    <row r="624" spans="1:11" x14ac:dyDescent="0.3">
      <c r="A624" s="299">
        <v>42339</v>
      </c>
      <c r="B624" s="298">
        <v>0.49356481481481485</v>
      </c>
      <c r="C624" s="287">
        <v>97.06</v>
      </c>
      <c r="D624" s="287">
        <v>3.78</v>
      </c>
      <c r="E624" s="287">
        <v>6.88</v>
      </c>
      <c r="F624" s="8">
        <v>-130</v>
      </c>
      <c r="G624" s="8">
        <v>1306</v>
      </c>
      <c r="H624" s="8">
        <v>0.8</v>
      </c>
      <c r="I624" s="8">
        <v>0</v>
      </c>
      <c r="J624" s="8">
        <v>0</v>
      </c>
      <c r="K624" s="287">
        <v>1.27</v>
      </c>
    </row>
    <row r="625" spans="1:11" x14ac:dyDescent="0.3">
      <c r="A625" s="299">
        <v>42339</v>
      </c>
      <c r="B625" s="298">
        <v>0.49394675925925924</v>
      </c>
      <c r="C625" s="287">
        <v>98.05</v>
      </c>
      <c r="D625" s="287">
        <v>3.72</v>
      </c>
      <c r="E625" s="287">
        <v>6.87</v>
      </c>
      <c r="F625" s="8">
        <v>-127</v>
      </c>
      <c r="G625" s="8">
        <v>1334</v>
      </c>
      <c r="H625" s="8">
        <v>0.9</v>
      </c>
      <c r="I625" s="8">
        <v>0</v>
      </c>
      <c r="J625" s="8">
        <v>0</v>
      </c>
      <c r="K625" s="287">
        <v>1.25</v>
      </c>
    </row>
    <row r="626" spans="1:11" x14ac:dyDescent="0.3">
      <c r="A626" s="299">
        <v>42339</v>
      </c>
      <c r="B626" s="298">
        <v>0.49395833333333333</v>
      </c>
      <c r="C626" s="287">
        <v>98.05</v>
      </c>
      <c r="D626" s="287">
        <v>3.72</v>
      </c>
      <c r="E626" s="287">
        <v>6.87</v>
      </c>
      <c r="F626" s="8">
        <v>-127</v>
      </c>
      <c r="G626" s="8">
        <v>1334</v>
      </c>
      <c r="H626" s="8">
        <v>0.9</v>
      </c>
      <c r="I626" s="8">
        <v>0</v>
      </c>
      <c r="J626" s="8">
        <v>0</v>
      </c>
      <c r="K626" s="287">
        <v>1.26</v>
      </c>
    </row>
    <row r="627" spans="1:11" x14ac:dyDescent="0.3">
      <c r="A627" s="299">
        <v>42339</v>
      </c>
      <c r="B627" s="298">
        <v>0.49396990740740737</v>
      </c>
      <c r="C627" s="287">
        <v>98.06</v>
      </c>
      <c r="D627" s="287">
        <v>3.72</v>
      </c>
      <c r="E627" s="287">
        <v>6.87</v>
      </c>
      <c r="F627" s="8">
        <v>-127</v>
      </c>
      <c r="G627" s="8">
        <v>1334</v>
      </c>
      <c r="H627" s="8">
        <v>0.9</v>
      </c>
      <c r="I627" s="8">
        <v>0</v>
      </c>
      <c r="J627" s="8">
        <v>0</v>
      </c>
      <c r="K627" s="287">
        <v>1.26</v>
      </c>
    </row>
    <row r="628" spans="1:11" x14ac:dyDescent="0.3">
      <c r="A628" s="299">
        <v>42339</v>
      </c>
      <c r="B628" s="298">
        <v>0.49398148148148152</v>
      </c>
      <c r="C628" s="287">
        <v>98.06</v>
      </c>
      <c r="D628" s="287">
        <v>3.72</v>
      </c>
      <c r="E628" s="287">
        <v>6.87</v>
      </c>
      <c r="F628" s="8">
        <v>-127</v>
      </c>
      <c r="G628" s="8">
        <v>1334</v>
      </c>
      <c r="H628" s="8">
        <v>0.9</v>
      </c>
      <c r="I628" s="8">
        <v>0</v>
      </c>
      <c r="J628" s="8">
        <v>0</v>
      </c>
      <c r="K628" s="287">
        <v>1.26</v>
      </c>
    </row>
    <row r="629" spans="1:11" x14ac:dyDescent="0.3">
      <c r="A629" s="299">
        <v>42339</v>
      </c>
      <c r="B629" s="298">
        <v>0.49399305555555556</v>
      </c>
      <c r="C629" s="287">
        <v>98.07</v>
      </c>
      <c r="D629" s="287">
        <v>3.72</v>
      </c>
      <c r="E629" s="287">
        <v>6.87</v>
      </c>
      <c r="F629" s="8">
        <v>-127</v>
      </c>
      <c r="G629" s="8">
        <v>1334</v>
      </c>
      <c r="H629" s="8">
        <v>0.9</v>
      </c>
      <c r="I629" s="8">
        <v>0</v>
      </c>
      <c r="J629" s="8">
        <v>0</v>
      </c>
      <c r="K629" s="287">
        <v>1.25</v>
      </c>
    </row>
    <row r="630" spans="1:11" x14ac:dyDescent="0.3">
      <c r="A630" s="299">
        <v>42339</v>
      </c>
      <c r="B630" s="298">
        <v>0.49400462962962965</v>
      </c>
      <c r="C630" s="287">
        <v>98.07</v>
      </c>
      <c r="D630" s="287">
        <v>3.72</v>
      </c>
      <c r="E630" s="287">
        <v>6.87</v>
      </c>
      <c r="F630" s="8">
        <v>-127</v>
      </c>
      <c r="G630" s="8">
        <v>1334</v>
      </c>
      <c r="H630" s="8">
        <v>0.9</v>
      </c>
      <c r="I630" s="8">
        <v>0</v>
      </c>
      <c r="J630" s="8">
        <v>0</v>
      </c>
      <c r="K630" s="287">
        <v>1.25</v>
      </c>
    </row>
    <row r="631" spans="1:11" x14ac:dyDescent="0.3">
      <c r="A631" s="299">
        <v>42339</v>
      </c>
      <c r="B631" s="298">
        <v>0.49401620370370369</v>
      </c>
      <c r="C631" s="287">
        <v>97.98</v>
      </c>
      <c r="D631" s="287">
        <v>3.72</v>
      </c>
      <c r="E631" s="287">
        <v>6.87</v>
      </c>
      <c r="F631" s="8">
        <v>-127</v>
      </c>
      <c r="G631" s="8">
        <v>1325</v>
      </c>
      <c r="H631" s="8">
        <v>0.8</v>
      </c>
      <c r="I631" s="8">
        <v>0</v>
      </c>
      <c r="J631" s="8">
        <v>0</v>
      </c>
      <c r="K631" s="287">
        <v>1.26</v>
      </c>
    </row>
    <row r="632" spans="1:11" x14ac:dyDescent="0.3">
      <c r="A632" s="299">
        <v>42339</v>
      </c>
      <c r="B632" s="298">
        <v>0.49402777777777779</v>
      </c>
      <c r="C632" s="287">
        <v>97.98</v>
      </c>
      <c r="D632" s="287">
        <v>3.72</v>
      </c>
      <c r="E632" s="287">
        <v>6.87</v>
      </c>
      <c r="F632" s="8">
        <v>-127</v>
      </c>
      <c r="G632" s="8">
        <v>1333</v>
      </c>
      <c r="H632" s="8">
        <v>0.9</v>
      </c>
      <c r="I632" s="8">
        <v>0</v>
      </c>
      <c r="J632" s="8">
        <v>0</v>
      </c>
      <c r="K632" s="287">
        <v>1.26</v>
      </c>
    </row>
    <row r="633" spans="1:11" x14ac:dyDescent="0.3">
      <c r="A633" s="299">
        <v>42339</v>
      </c>
      <c r="B633" s="298">
        <v>0.49403935185185183</v>
      </c>
      <c r="C633" s="287">
        <v>98</v>
      </c>
      <c r="D633" s="287">
        <v>3.72</v>
      </c>
      <c r="E633" s="287">
        <v>6.87</v>
      </c>
      <c r="F633" s="8">
        <v>-127</v>
      </c>
      <c r="G633" s="8">
        <v>1333</v>
      </c>
      <c r="H633" s="8">
        <v>0.9</v>
      </c>
      <c r="I633" s="8">
        <v>0</v>
      </c>
      <c r="J633" s="8">
        <v>0</v>
      </c>
      <c r="K633" s="287">
        <v>1.26</v>
      </c>
    </row>
    <row r="634" spans="1:11" x14ac:dyDescent="0.3">
      <c r="A634" s="299">
        <v>42339</v>
      </c>
      <c r="B634" s="298">
        <v>0.49405092592592598</v>
      </c>
      <c r="C634" s="287">
        <v>98.04</v>
      </c>
      <c r="D634" s="287">
        <v>3.72</v>
      </c>
      <c r="E634" s="287">
        <v>6.87</v>
      </c>
      <c r="F634" s="8">
        <v>-127</v>
      </c>
      <c r="G634" s="8">
        <v>1333</v>
      </c>
      <c r="H634" s="8">
        <v>0.9</v>
      </c>
      <c r="I634" s="8">
        <v>0</v>
      </c>
      <c r="J634" s="8">
        <v>0</v>
      </c>
      <c r="K634" s="287">
        <v>1.26</v>
      </c>
    </row>
    <row r="635" spans="1:11" x14ac:dyDescent="0.3">
      <c r="A635" s="299">
        <v>42339</v>
      </c>
      <c r="B635" s="298">
        <v>0.4944675925925926</v>
      </c>
      <c r="C635" s="287">
        <v>99.06</v>
      </c>
      <c r="D635" s="287">
        <v>3.66</v>
      </c>
      <c r="E635" s="287">
        <v>6.86</v>
      </c>
      <c r="F635" s="8">
        <v>-124</v>
      </c>
      <c r="G635" s="8">
        <v>1384</v>
      </c>
      <c r="H635" s="8">
        <v>0.9</v>
      </c>
      <c r="I635" s="8">
        <v>0</v>
      </c>
      <c r="J635" s="8">
        <v>0</v>
      </c>
      <c r="K635" s="287">
        <v>1.29</v>
      </c>
    </row>
    <row r="636" spans="1:11" x14ac:dyDescent="0.3">
      <c r="A636" s="299">
        <v>42339</v>
      </c>
      <c r="B636" s="298">
        <v>0.49447916666666664</v>
      </c>
      <c r="C636" s="287">
        <v>99.05</v>
      </c>
      <c r="D636" s="287">
        <v>3.66</v>
      </c>
      <c r="E636" s="287">
        <v>6.86</v>
      </c>
      <c r="F636" s="8">
        <v>-125</v>
      </c>
      <c r="G636" s="8">
        <v>1382</v>
      </c>
      <c r="H636" s="8">
        <v>0.9</v>
      </c>
      <c r="I636" s="8">
        <v>0</v>
      </c>
      <c r="J636" s="8">
        <v>0</v>
      </c>
      <c r="K636" s="287">
        <v>1.29</v>
      </c>
    </row>
    <row r="637" spans="1:11" x14ac:dyDescent="0.3">
      <c r="A637" s="299">
        <v>42339</v>
      </c>
      <c r="B637" s="298">
        <v>0.49449074074074079</v>
      </c>
      <c r="C637" s="287">
        <v>99.05</v>
      </c>
      <c r="D637" s="287">
        <v>3.66</v>
      </c>
      <c r="E637" s="287">
        <v>6.86</v>
      </c>
      <c r="F637" s="8">
        <v>-125</v>
      </c>
      <c r="G637" s="8">
        <v>1382</v>
      </c>
      <c r="H637" s="8">
        <v>0.9</v>
      </c>
      <c r="I637" s="8">
        <v>0</v>
      </c>
      <c r="J637" s="8">
        <v>0</v>
      </c>
      <c r="K637" s="287">
        <v>1.29</v>
      </c>
    </row>
    <row r="638" spans="1:11" x14ac:dyDescent="0.3">
      <c r="A638" s="299">
        <v>42339</v>
      </c>
      <c r="B638" s="298">
        <v>0.49450231481481483</v>
      </c>
      <c r="C638" s="287">
        <v>99.06</v>
      </c>
      <c r="D638" s="287">
        <v>3.67</v>
      </c>
      <c r="E638" s="287">
        <v>6.86</v>
      </c>
      <c r="F638" s="8">
        <v>-124</v>
      </c>
      <c r="G638" s="8">
        <v>1379</v>
      </c>
      <c r="H638" s="8">
        <v>0.9</v>
      </c>
      <c r="I638" s="8">
        <v>0</v>
      </c>
      <c r="J638" s="8">
        <v>0</v>
      </c>
      <c r="K638" s="287">
        <v>1.29</v>
      </c>
    </row>
    <row r="639" spans="1:11" x14ac:dyDescent="0.3">
      <c r="A639" s="299">
        <v>42339</v>
      </c>
      <c r="B639" s="298">
        <v>0.49451388888888892</v>
      </c>
      <c r="C639" s="287">
        <v>99.05</v>
      </c>
      <c r="D639" s="287">
        <v>3.67</v>
      </c>
      <c r="E639" s="287">
        <v>6.86</v>
      </c>
      <c r="F639" s="8">
        <v>-124</v>
      </c>
      <c r="G639" s="8">
        <v>1379</v>
      </c>
      <c r="H639" s="8">
        <v>0.9</v>
      </c>
      <c r="I639" s="8">
        <v>0</v>
      </c>
      <c r="J639" s="8">
        <v>0</v>
      </c>
      <c r="K639" s="287">
        <v>1.29</v>
      </c>
    </row>
    <row r="640" spans="1:11" x14ac:dyDescent="0.3">
      <c r="A640" s="299">
        <v>42339</v>
      </c>
      <c r="B640" s="298">
        <v>0.49452546296296296</v>
      </c>
      <c r="C640" s="287">
        <v>99.05</v>
      </c>
      <c r="D640" s="287">
        <v>3.67</v>
      </c>
      <c r="E640" s="287">
        <v>6.86</v>
      </c>
      <c r="F640" s="8">
        <v>-124</v>
      </c>
      <c r="G640" s="8">
        <v>1379</v>
      </c>
      <c r="H640" s="8">
        <v>0.9</v>
      </c>
      <c r="I640" s="8">
        <v>0</v>
      </c>
      <c r="J640" s="8">
        <v>0</v>
      </c>
      <c r="K640" s="287">
        <v>1.29</v>
      </c>
    </row>
    <row r="641" spans="1:11" x14ac:dyDescent="0.3">
      <c r="A641" s="299">
        <v>42339</v>
      </c>
      <c r="B641" s="298">
        <v>0.49453703703703705</v>
      </c>
      <c r="C641" s="287">
        <v>99.05</v>
      </c>
      <c r="D641" s="287">
        <v>3.67</v>
      </c>
      <c r="E641" s="287">
        <v>6.86</v>
      </c>
      <c r="F641" s="8">
        <v>-124</v>
      </c>
      <c r="G641" s="8">
        <v>1379</v>
      </c>
      <c r="H641" s="8">
        <v>0.9</v>
      </c>
      <c r="I641" s="8">
        <v>0</v>
      </c>
      <c r="J641" s="8">
        <v>0</v>
      </c>
      <c r="K641" s="287">
        <v>1.29</v>
      </c>
    </row>
    <row r="642" spans="1:11" x14ac:dyDescent="0.3">
      <c r="A642" s="299">
        <v>42339</v>
      </c>
      <c r="B642" s="298">
        <v>0.49454861111111109</v>
      </c>
      <c r="C642" s="287">
        <v>99.05</v>
      </c>
      <c r="D642" s="287">
        <v>3.67</v>
      </c>
      <c r="E642" s="287">
        <v>6.86</v>
      </c>
      <c r="F642" s="8">
        <v>-124</v>
      </c>
      <c r="G642" s="8">
        <v>1380</v>
      </c>
      <c r="H642" s="8">
        <v>0.9</v>
      </c>
      <c r="I642" s="8">
        <v>0</v>
      </c>
      <c r="J642" s="8">
        <v>0</v>
      </c>
      <c r="K642" s="287">
        <v>1.29</v>
      </c>
    </row>
    <row r="643" spans="1:11" x14ac:dyDescent="0.3">
      <c r="A643" s="299">
        <v>42339</v>
      </c>
      <c r="B643" s="298">
        <v>0.49456018518518513</v>
      </c>
      <c r="C643" s="287">
        <v>99.06</v>
      </c>
      <c r="D643" s="287">
        <v>3.67</v>
      </c>
      <c r="E643" s="287">
        <v>6.86</v>
      </c>
      <c r="F643" s="8">
        <v>-124</v>
      </c>
      <c r="G643" s="8">
        <v>1379</v>
      </c>
      <c r="H643" s="8">
        <v>0.9</v>
      </c>
      <c r="I643" s="8">
        <v>0</v>
      </c>
      <c r="J643" s="8">
        <v>0</v>
      </c>
      <c r="K643" s="287">
        <v>1.28</v>
      </c>
    </row>
    <row r="644" spans="1:11" x14ac:dyDescent="0.3">
      <c r="A644" s="299">
        <v>42339</v>
      </c>
      <c r="B644" s="298">
        <v>0.49457175925925928</v>
      </c>
      <c r="C644" s="287">
        <v>99.06</v>
      </c>
      <c r="D644" s="287">
        <v>3.67</v>
      </c>
      <c r="E644" s="287">
        <v>6.86</v>
      </c>
      <c r="F644" s="8">
        <v>-124</v>
      </c>
      <c r="G644" s="8">
        <v>1379</v>
      </c>
      <c r="H644" s="8">
        <v>0.9</v>
      </c>
      <c r="I644" s="8">
        <v>0</v>
      </c>
      <c r="J644" s="8">
        <v>0</v>
      </c>
      <c r="K644" s="287">
        <v>1.28</v>
      </c>
    </row>
    <row r="645" spans="1:11" x14ac:dyDescent="0.3">
      <c r="A645" s="299">
        <v>42339</v>
      </c>
      <c r="B645" s="298">
        <v>0.49489583333333331</v>
      </c>
      <c r="C645" s="287">
        <v>99.96</v>
      </c>
      <c r="D645" s="287">
        <v>3.6</v>
      </c>
      <c r="E645" s="287">
        <v>6.84</v>
      </c>
      <c r="F645" s="8">
        <v>-121</v>
      </c>
      <c r="G645" s="8">
        <v>1506</v>
      </c>
      <c r="H645" s="8">
        <v>1</v>
      </c>
      <c r="I645" s="8">
        <v>0</v>
      </c>
      <c r="J645" s="8">
        <v>0</v>
      </c>
      <c r="K645" s="287">
        <v>1.38</v>
      </c>
    </row>
    <row r="646" spans="1:11" x14ac:dyDescent="0.3">
      <c r="A646" s="299">
        <v>42339</v>
      </c>
      <c r="B646" s="298">
        <v>0.49490740740740741</v>
      </c>
      <c r="C646" s="287">
        <v>99.97</v>
      </c>
      <c r="D646" s="287">
        <v>3.6</v>
      </c>
      <c r="E646" s="287">
        <v>6.84</v>
      </c>
      <c r="F646" s="8">
        <v>-120</v>
      </c>
      <c r="G646" s="8">
        <v>1506</v>
      </c>
      <c r="H646" s="8">
        <v>1</v>
      </c>
      <c r="I646" s="8">
        <v>0</v>
      </c>
      <c r="J646" s="8">
        <v>0</v>
      </c>
      <c r="K646" s="287">
        <v>1.39</v>
      </c>
    </row>
    <row r="647" spans="1:11" x14ac:dyDescent="0.3">
      <c r="A647" s="299">
        <v>42339</v>
      </c>
      <c r="B647" s="298">
        <v>0.49491898148148145</v>
      </c>
      <c r="C647" s="287">
        <v>99.97</v>
      </c>
      <c r="D647" s="287">
        <v>3.59</v>
      </c>
      <c r="E647" s="287">
        <v>6.84</v>
      </c>
      <c r="F647" s="8">
        <v>-120</v>
      </c>
      <c r="G647" s="8">
        <v>1503</v>
      </c>
      <c r="H647" s="8">
        <v>1</v>
      </c>
      <c r="I647" s="8">
        <v>0</v>
      </c>
      <c r="J647" s="8">
        <v>0</v>
      </c>
      <c r="K647" s="287">
        <v>1.39</v>
      </c>
    </row>
    <row r="648" spans="1:11" x14ac:dyDescent="0.3">
      <c r="A648" s="299">
        <v>42339</v>
      </c>
      <c r="B648" s="298">
        <v>0.4949305555555556</v>
      </c>
      <c r="C648" s="287">
        <v>99.98</v>
      </c>
      <c r="D648" s="287">
        <v>3.59</v>
      </c>
      <c r="E648" s="287">
        <v>6.84</v>
      </c>
      <c r="F648" s="8">
        <v>-120</v>
      </c>
      <c r="G648" s="8">
        <v>1503</v>
      </c>
      <c r="H648" s="8">
        <v>1</v>
      </c>
      <c r="I648" s="8">
        <v>0</v>
      </c>
      <c r="J648" s="8">
        <v>0</v>
      </c>
      <c r="K648" s="287">
        <v>1.39</v>
      </c>
    </row>
    <row r="649" spans="1:11" x14ac:dyDescent="0.3">
      <c r="A649" s="299">
        <v>42339</v>
      </c>
      <c r="B649" s="298">
        <v>0.49494212962962963</v>
      </c>
      <c r="C649" s="287">
        <v>99.97</v>
      </c>
      <c r="D649" s="287">
        <v>3.59</v>
      </c>
      <c r="E649" s="287">
        <v>6.84</v>
      </c>
      <c r="F649" s="8">
        <v>-120</v>
      </c>
      <c r="G649" s="8">
        <v>1507</v>
      </c>
      <c r="H649" s="8">
        <v>1</v>
      </c>
      <c r="I649" s="8">
        <v>0</v>
      </c>
      <c r="J649" s="8">
        <v>0</v>
      </c>
      <c r="K649" s="287">
        <v>1.4</v>
      </c>
    </row>
    <row r="650" spans="1:11" x14ac:dyDescent="0.3">
      <c r="A650" s="299">
        <v>42339</v>
      </c>
      <c r="B650" s="298">
        <v>0.49495370370370373</v>
      </c>
      <c r="C650" s="287">
        <v>99.97</v>
      </c>
      <c r="D650" s="287">
        <v>3.59</v>
      </c>
      <c r="E650" s="287">
        <v>6.84</v>
      </c>
      <c r="F650" s="8">
        <v>-120</v>
      </c>
      <c r="G650" s="8">
        <v>1507</v>
      </c>
      <c r="H650" s="8">
        <v>1</v>
      </c>
      <c r="I650" s="8">
        <v>0</v>
      </c>
      <c r="J650" s="8">
        <v>0</v>
      </c>
      <c r="K650" s="287">
        <v>1.4</v>
      </c>
    </row>
    <row r="651" spans="1:11" x14ac:dyDescent="0.3">
      <c r="A651" s="299">
        <v>42339</v>
      </c>
      <c r="B651" s="298">
        <v>0.49496527777777777</v>
      </c>
      <c r="C651" s="287">
        <v>99.97</v>
      </c>
      <c r="D651" s="287">
        <v>3.59</v>
      </c>
      <c r="E651" s="287">
        <v>6.84</v>
      </c>
      <c r="F651" s="8">
        <v>-120</v>
      </c>
      <c r="G651" s="8">
        <v>1506</v>
      </c>
      <c r="H651" s="8">
        <v>1</v>
      </c>
      <c r="I651" s="8">
        <v>0</v>
      </c>
      <c r="J651" s="8">
        <v>0</v>
      </c>
      <c r="K651" s="287">
        <v>1.4</v>
      </c>
    </row>
    <row r="652" spans="1:11" x14ac:dyDescent="0.3">
      <c r="A652" s="299">
        <v>42339</v>
      </c>
      <c r="B652" s="298">
        <v>0.49497685185185186</v>
      </c>
      <c r="C652" s="287">
        <v>99.97</v>
      </c>
      <c r="D652" s="287">
        <v>3.59</v>
      </c>
      <c r="E652" s="287">
        <v>6.84</v>
      </c>
      <c r="F652" s="8">
        <v>-120</v>
      </c>
      <c r="G652" s="8">
        <v>1506</v>
      </c>
      <c r="H652" s="8">
        <v>1</v>
      </c>
      <c r="I652" s="8">
        <v>0</v>
      </c>
      <c r="J652" s="8">
        <v>0</v>
      </c>
      <c r="K652" s="287">
        <v>1.4</v>
      </c>
    </row>
    <row r="653" spans="1:11" x14ac:dyDescent="0.3">
      <c r="A653" s="299">
        <v>42339</v>
      </c>
      <c r="B653" s="298">
        <v>0.4949884259259259</v>
      </c>
      <c r="C653" s="287">
        <v>99.96</v>
      </c>
      <c r="D653" s="287">
        <v>3.59</v>
      </c>
      <c r="E653" s="287">
        <v>6.85</v>
      </c>
      <c r="F653" s="8">
        <v>-120</v>
      </c>
      <c r="G653" s="8">
        <v>1510</v>
      </c>
      <c r="H653" s="8">
        <v>1</v>
      </c>
      <c r="I653" s="8">
        <v>0</v>
      </c>
      <c r="J653" s="8">
        <v>0</v>
      </c>
      <c r="K653" s="287">
        <v>1.4</v>
      </c>
    </row>
    <row r="654" spans="1:11" x14ac:dyDescent="0.3">
      <c r="A654" s="299">
        <v>42339</v>
      </c>
      <c r="B654" s="298">
        <v>0.49500000000000005</v>
      </c>
      <c r="C654" s="287">
        <v>99.97</v>
      </c>
      <c r="D654" s="287">
        <v>3.58</v>
      </c>
      <c r="E654" s="287">
        <v>6.85</v>
      </c>
      <c r="F654" s="8">
        <v>-120</v>
      </c>
      <c r="G654" s="8">
        <v>1509</v>
      </c>
      <c r="H654" s="8">
        <v>1</v>
      </c>
      <c r="I654" s="8">
        <v>0</v>
      </c>
      <c r="J654" s="8">
        <v>0</v>
      </c>
      <c r="K654" s="287">
        <v>1.4</v>
      </c>
    </row>
    <row r="655" spans="1:11" x14ac:dyDescent="0.3">
      <c r="A655" s="274" t="s">
        <v>437</v>
      </c>
    </row>
    <row r="656" spans="1:11" x14ac:dyDescent="0.3">
      <c r="A656" s="274" t="s">
        <v>433</v>
      </c>
    </row>
    <row r="657" spans="1:1" x14ac:dyDescent="0.3">
      <c r="A657" s="274" t="s">
        <v>432</v>
      </c>
    </row>
    <row r="658" spans="1:1" x14ac:dyDescent="0.3">
      <c r="A658" s="272"/>
    </row>
    <row r="659" spans="1:1" x14ac:dyDescent="0.3">
      <c r="A659" s="272"/>
    </row>
    <row r="660" spans="1:1" x14ac:dyDescent="0.3">
      <c r="A660" s="272"/>
    </row>
    <row r="661" spans="1:1" x14ac:dyDescent="0.3">
      <c r="A661" s="272"/>
    </row>
    <row r="662" spans="1:1" x14ac:dyDescent="0.3">
      <c r="A662" s="272"/>
    </row>
    <row r="663" spans="1:1" x14ac:dyDescent="0.3">
      <c r="A663" s="272"/>
    </row>
    <row r="664" spans="1:1" x14ac:dyDescent="0.3">
      <c r="A664" s="272"/>
    </row>
    <row r="665" spans="1:1" x14ac:dyDescent="0.3">
      <c r="A665" s="272"/>
    </row>
    <row r="666" spans="1:1" x14ac:dyDescent="0.3">
      <c r="A666" s="272"/>
    </row>
    <row r="667" spans="1:1" x14ac:dyDescent="0.3">
      <c r="A667" s="272"/>
    </row>
    <row r="668" spans="1:1" x14ac:dyDescent="0.3">
      <c r="A668" s="272"/>
    </row>
    <row r="669" spans="1:1" x14ac:dyDescent="0.3">
      <c r="A669" s="272"/>
    </row>
    <row r="670" spans="1:1" x14ac:dyDescent="0.3">
      <c r="A670" s="272"/>
    </row>
    <row r="671" spans="1:1" x14ac:dyDescent="0.3">
      <c r="A671" s="272"/>
    </row>
    <row r="672" spans="1:1" x14ac:dyDescent="0.3">
      <c r="A672" s="272"/>
    </row>
    <row r="673" spans="1:1" x14ac:dyDescent="0.3">
      <c r="A673" s="272"/>
    </row>
    <row r="674" spans="1:1" x14ac:dyDescent="0.3">
      <c r="A674" s="272"/>
    </row>
    <row r="675" spans="1:1" x14ac:dyDescent="0.3">
      <c r="A675" s="272"/>
    </row>
    <row r="676" spans="1:1" x14ac:dyDescent="0.3">
      <c r="A676" s="272"/>
    </row>
    <row r="677" spans="1:1" x14ac:dyDescent="0.3">
      <c r="A677" s="272"/>
    </row>
    <row r="678" spans="1:1" x14ac:dyDescent="0.3">
      <c r="A678" s="272"/>
    </row>
    <row r="679" spans="1:1" x14ac:dyDescent="0.3">
      <c r="A679" s="272"/>
    </row>
    <row r="680" spans="1:1" x14ac:dyDescent="0.3">
      <c r="A680" s="272"/>
    </row>
    <row r="681" spans="1:1" x14ac:dyDescent="0.3">
      <c r="A681" s="272"/>
    </row>
    <row r="682" spans="1:1" x14ac:dyDescent="0.3">
      <c r="A682" s="272"/>
    </row>
    <row r="683" spans="1:1" x14ac:dyDescent="0.3">
      <c r="A683" s="272"/>
    </row>
    <row r="684" spans="1:1" x14ac:dyDescent="0.3">
      <c r="A684" s="272"/>
    </row>
    <row r="685" spans="1:1" x14ac:dyDescent="0.3">
      <c r="A685" s="272"/>
    </row>
    <row r="686" spans="1:1" x14ac:dyDescent="0.3">
      <c r="A686" s="272"/>
    </row>
    <row r="687" spans="1:1" x14ac:dyDescent="0.3">
      <c r="A687" s="272"/>
    </row>
    <row r="688" spans="1:1" x14ac:dyDescent="0.3">
      <c r="A688" s="272"/>
    </row>
    <row r="689" spans="1:1" x14ac:dyDescent="0.3">
      <c r="A689" s="272"/>
    </row>
    <row r="690" spans="1:1" x14ac:dyDescent="0.3">
      <c r="A690" s="272"/>
    </row>
    <row r="691" spans="1:1" x14ac:dyDescent="0.3">
      <c r="A691" s="272"/>
    </row>
    <row r="692" spans="1:1" x14ac:dyDescent="0.3">
      <c r="A692" s="272"/>
    </row>
    <row r="693" spans="1:1" x14ac:dyDescent="0.3">
      <c r="A693" s="272"/>
    </row>
    <row r="694" spans="1:1" x14ac:dyDescent="0.3">
      <c r="A694" s="272"/>
    </row>
    <row r="695" spans="1:1" x14ac:dyDescent="0.3">
      <c r="A695" s="272"/>
    </row>
    <row r="696" spans="1:1" x14ac:dyDescent="0.3">
      <c r="A696" s="272"/>
    </row>
    <row r="697" spans="1:1" x14ac:dyDescent="0.3">
      <c r="A697" s="272"/>
    </row>
    <row r="698" spans="1:1" x14ac:dyDescent="0.3">
      <c r="A698" s="272"/>
    </row>
    <row r="699" spans="1:1" x14ac:dyDescent="0.3">
      <c r="A699" s="272"/>
    </row>
    <row r="700" spans="1:1" x14ac:dyDescent="0.3">
      <c r="A700" s="272"/>
    </row>
    <row r="701" spans="1:1" x14ac:dyDescent="0.3">
      <c r="A701" s="272"/>
    </row>
    <row r="702" spans="1:1" x14ac:dyDescent="0.3">
      <c r="A702" s="272"/>
    </row>
    <row r="703" spans="1:1" x14ac:dyDescent="0.3">
      <c r="A703" s="272"/>
    </row>
    <row r="704" spans="1:1" x14ac:dyDescent="0.3">
      <c r="A704" s="272"/>
    </row>
    <row r="705" spans="1:1" x14ac:dyDescent="0.3">
      <c r="A705" s="272"/>
    </row>
    <row r="706" spans="1:1" x14ac:dyDescent="0.3">
      <c r="A706" s="272"/>
    </row>
    <row r="707" spans="1:1" x14ac:dyDescent="0.3">
      <c r="A707" s="272"/>
    </row>
    <row r="708" spans="1:1" x14ac:dyDescent="0.3">
      <c r="A708" s="272"/>
    </row>
    <row r="709" spans="1:1" x14ac:dyDescent="0.3">
      <c r="A709" s="272"/>
    </row>
    <row r="710" spans="1:1" x14ac:dyDescent="0.3">
      <c r="A710" s="272"/>
    </row>
    <row r="711" spans="1:1" x14ac:dyDescent="0.3">
      <c r="A711" s="272"/>
    </row>
    <row r="712" spans="1:1" x14ac:dyDescent="0.3">
      <c r="A712" s="272"/>
    </row>
    <row r="713" spans="1:1" x14ac:dyDescent="0.3">
      <c r="A713" s="272"/>
    </row>
    <row r="714" spans="1:1" x14ac:dyDescent="0.3">
      <c r="A714" s="272"/>
    </row>
    <row r="715" spans="1:1" x14ac:dyDescent="0.3">
      <c r="A715" s="272"/>
    </row>
    <row r="716" spans="1:1" x14ac:dyDescent="0.3">
      <c r="A716" s="272"/>
    </row>
    <row r="717" spans="1:1" x14ac:dyDescent="0.3">
      <c r="A717" s="272"/>
    </row>
    <row r="718" spans="1:1" x14ac:dyDescent="0.3">
      <c r="A718" s="272"/>
    </row>
    <row r="719" spans="1:1" x14ac:dyDescent="0.3">
      <c r="A719" s="272"/>
    </row>
    <row r="720" spans="1:1" x14ac:dyDescent="0.3">
      <c r="A720" s="272"/>
    </row>
    <row r="721" spans="1:1" x14ac:dyDescent="0.3">
      <c r="A721" s="272"/>
    </row>
    <row r="722" spans="1:1" x14ac:dyDescent="0.3">
      <c r="A722" s="272"/>
    </row>
    <row r="723" spans="1:1" x14ac:dyDescent="0.3">
      <c r="A723" s="272"/>
    </row>
    <row r="724" spans="1:1" x14ac:dyDescent="0.3">
      <c r="A724" s="272"/>
    </row>
    <row r="725" spans="1:1" x14ac:dyDescent="0.3">
      <c r="A725" s="272"/>
    </row>
    <row r="726" spans="1:1" x14ac:dyDescent="0.3">
      <c r="A726" s="272"/>
    </row>
    <row r="727" spans="1:1" x14ac:dyDescent="0.3">
      <c r="A727" s="272"/>
    </row>
    <row r="728" spans="1:1" x14ac:dyDescent="0.3">
      <c r="A728" s="272"/>
    </row>
    <row r="729" spans="1:1" x14ac:dyDescent="0.3">
      <c r="A729" s="272"/>
    </row>
    <row r="730" spans="1:1" x14ac:dyDescent="0.3">
      <c r="A730" s="272"/>
    </row>
    <row r="731" spans="1:1" x14ac:dyDescent="0.3">
      <c r="A731" s="272"/>
    </row>
    <row r="732" spans="1:1" x14ac:dyDescent="0.3">
      <c r="A732" s="272"/>
    </row>
    <row r="733" spans="1:1" x14ac:dyDescent="0.3">
      <c r="A733" s="272"/>
    </row>
    <row r="734" spans="1:1" x14ac:dyDescent="0.3">
      <c r="A734" s="272"/>
    </row>
    <row r="735" spans="1:1" x14ac:dyDescent="0.3">
      <c r="A735" s="272"/>
    </row>
    <row r="736" spans="1:1" x14ac:dyDescent="0.3">
      <c r="A736" s="272"/>
    </row>
    <row r="737" spans="1:1" x14ac:dyDescent="0.3">
      <c r="A737" s="272"/>
    </row>
    <row r="738" spans="1:1" x14ac:dyDescent="0.3">
      <c r="A738" s="272"/>
    </row>
    <row r="739" spans="1:1" x14ac:dyDescent="0.3">
      <c r="A739" s="272"/>
    </row>
    <row r="740" spans="1:1" x14ac:dyDescent="0.3">
      <c r="A740" s="272"/>
    </row>
    <row r="741" spans="1:1" x14ac:dyDescent="0.3">
      <c r="A741" s="272"/>
    </row>
    <row r="742" spans="1:1" x14ac:dyDescent="0.3">
      <c r="A742" s="272"/>
    </row>
    <row r="743" spans="1:1" x14ac:dyDescent="0.3">
      <c r="A743" s="272"/>
    </row>
    <row r="744" spans="1:1" x14ac:dyDescent="0.3">
      <c r="A744" s="272"/>
    </row>
    <row r="745" spans="1:1" x14ac:dyDescent="0.3">
      <c r="A745" s="272"/>
    </row>
    <row r="746" spans="1:1" x14ac:dyDescent="0.3">
      <c r="A746" s="272"/>
    </row>
    <row r="747" spans="1:1" x14ac:dyDescent="0.3">
      <c r="A747" s="272"/>
    </row>
    <row r="748" spans="1:1" x14ac:dyDescent="0.3">
      <c r="A748" s="272"/>
    </row>
    <row r="749" spans="1:1" x14ac:dyDescent="0.3">
      <c r="A749" s="272"/>
    </row>
    <row r="750" spans="1:1" x14ac:dyDescent="0.3">
      <c r="A750" s="272"/>
    </row>
    <row r="751" spans="1:1" x14ac:dyDescent="0.3">
      <c r="A751" s="272"/>
    </row>
    <row r="752" spans="1:1" x14ac:dyDescent="0.3">
      <c r="A752" s="272"/>
    </row>
    <row r="753" spans="1:1" x14ac:dyDescent="0.3">
      <c r="A753" s="272"/>
    </row>
    <row r="754" spans="1:1" x14ac:dyDescent="0.3">
      <c r="A754" s="272"/>
    </row>
    <row r="755" spans="1:1" x14ac:dyDescent="0.3">
      <c r="A755" s="272"/>
    </row>
    <row r="756" spans="1:1" x14ac:dyDescent="0.3">
      <c r="A756" s="272"/>
    </row>
    <row r="757" spans="1:1" x14ac:dyDescent="0.3">
      <c r="A757" s="272"/>
    </row>
    <row r="758" spans="1:1" x14ac:dyDescent="0.3">
      <c r="A758" s="272"/>
    </row>
    <row r="759" spans="1:1" x14ac:dyDescent="0.3">
      <c r="A759" s="272"/>
    </row>
    <row r="760" spans="1:1" x14ac:dyDescent="0.3">
      <c r="A760" s="272"/>
    </row>
    <row r="761" spans="1:1" x14ac:dyDescent="0.3">
      <c r="A761" s="272"/>
    </row>
    <row r="762" spans="1:1" x14ac:dyDescent="0.3">
      <c r="A762" s="272"/>
    </row>
    <row r="763" spans="1:1" x14ac:dyDescent="0.3">
      <c r="A763" s="272"/>
    </row>
    <row r="764" spans="1:1" x14ac:dyDescent="0.3">
      <c r="A764" s="272"/>
    </row>
    <row r="765" spans="1:1" x14ac:dyDescent="0.3">
      <c r="A765" s="272"/>
    </row>
    <row r="766" spans="1:1" x14ac:dyDescent="0.3">
      <c r="A766" s="272"/>
    </row>
    <row r="767" spans="1:1" x14ac:dyDescent="0.3">
      <c r="A767" s="272"/>
    </row>
    <row r="768" spans="1:1" x14ac:dyDescent="0.3">
      <c r="A768" s="272"/>
    </row>
    <row r="769" spans="1:1" x14ac:dyDescent="0.3">
      <c r="A769" s="272"/>
    </row>
    <row r="770" spans="1:1" x14ac:dyDescent="0.3">
      <c r="A770" s="272"/>
    </row>
    <row r="771" spans="1:1" x14ac:dyDescent="0.3">
      <c r="A771" s="272"/>
    </row>
    <row r="772" spans="1:1" x14ac:dyDescent="0.3">
      <c r="A772" s="272"/>
    </row>
    <row r="773" spans="1:1" x14ac:dyDescent="0.3">
      <c r="A773" s="272"/>
    </row>
    <row r="774" spans="1:1" x14ac:dyDescent="0.3">
      <c r="A774" s="272"/>
    </row>
    <row r="775" spans="1:1" x14ac:dyDescent="0.3">
      <c r="A775" s="272"/>
    </row>
    <row r="776" spans="1:1" x14ac:dyDescent="0.3">
      <c r="A776" s="272"/>
    </row>
    <row r="777" spans="1:1" x14ac:dyDescent="0.3">
      <c r="A777" s="272"/>
    </row>
    <row r="778" spans="1:1" x14ac:dyDescent="0.3">
      <c r="A778" s="272"/>
    </row>
    <row r="779" spans="1:1" x14ac:dyDescent="0.3">
      <c r="A779" s="272"/>
    </row>
    <row r="780" spans="1:1" x14ac:dyDescent="0.3">
      <c r="A780" s="272"/>
    </row>
    <row r="781" spans="1:1" x14ac:dyDescent="0.3">
      <c r="A781" s="272"/>
    </row>
    <row r="782" spans="1:1" x14ac:dyDescent="0.3">
      <c r="A782" s="272"/>
    </row>
    <row r="783" spans="1:1" x14ac:dyDescent="0.3">
      <c r="A783" s="272"/>
    </row>
    <row r="784" spans="1:1" x14ac:dyDescent="0.3">
      <c r="A784" s="272"/>
    </row>
    <row r="785" spans="1:1" x14ac:dyDescent="0.3">
      <c r="A785" s="272"/>
    </row>
    <row r="786" spans="1:1" x14ac:dyDescent="0.3">
      <c r="A786" s="272"/>
    </row>
    <row r="787" spans="1:1" x14ac:dyDescent="0.3">
      <c r="A787" s="272"/>
    </row>
    <row r="788" spans="1:1" x14ac:dyDescent="0.3">
      <c r="A788" s="272"/>
    </row>
    <row r="789" spans="1:1" x14ac:dyDescent="0.3">
      <c r="A789" s="272"/>
    </row>
    <row r="790" spans="1:1" x14ac:dyDescent="0.3">
      <c r="A790" s="272"/>
    </row>
    <row r="791" spans="1:1" x14ac:dyDescent="0.3">
      <c r="A791" s="272"/>
    </row>
    <row r="792" spans="1:1" x14ac:dyDescent="0.3">
      <c r="A792" s="272"/>
    </row>
    <row r="793" spans="1:1" x14ac:dyDescent="0.3">
      <c r="A793" s="272"/>
    </row>
    <row r="794" spans="1:1" x14ac:dyDescent="0.3">
      <c r="A794" s="272"/>
    </row>
    <row r="795" spans="1:1" x14ac:dyDescent="0.3">
      <c r="A795" s="272"/>
    </row>
    <row r="796" spans="1:1" x14ac:dyDescent="0.3">
      <c r="A796" s="272"/>
    </row>
    <row r="797" spans="1:1" x14ac:dyDescent="0.3">
      <c r="A797" s="272"/>
    </row>
    <row r="798" spans="1:1" x14ac:dyDescent="0.3">
      <c r="A798" s="272"/>
    </row>
    <row r="799" spans="1:1" x14ac:dyDescent="0.3">
      <c r="A799" s="272"/>
    </row>
    <row r="800" spans="1:1" x14ac:dyDescent="0.3">
      <c r="A800" s="272"/>
    </row>
    <row r="801" spans="1:1" x14ac:dyDescent="0.3">
      <c r="A801" s="272"/>
    </row>
    <row r="802" spans="1:1" x14ac:dyDescent="0.3">
      <c r="A802" s="272"/>
    </row>
    <row r="803" spans="1:1" x14ac:dyDescent="0.3">
      <c r="A803" s="272"/>
    </row>
    <row r="804" spans="1:1" x14ac:dyDescent="0.3">
      <c r="A804" s="272"/>
    </row>
    <row r="805" spans="1:1" x14ac:dyDescent="0.3">
      <c r="A805" s="272"/>
    </row>
    <row r="806" spans="1:1" x14ac:dyDescent="0.3">
      <c r="A806" s="272"/>
    </row>
    <row r="807" spans="1:1" x14ac:dyDescent="0.3">
      <c r="A807" s="272"/>
    </row>
    <row r="808" spans="1:1" x14ac:dyDescent="0.3">
      <c r="A808" s="272"/>
    </row>
    <row r="809" spans="1:1" x14ac:dyDescent="0.3">
      <c r="A809" s="272"/>
    </row>
    <row r="810" spans="1:1" x14ac:dyDescent="0.3">
      <c r="A810" s="272"/>
    </row>
    <row r="811" spans="1:1" x14ac:dyDescent="0.3">
      <c r="A811" s="272"/>
    </row>
    <row r="812" spans="1:1" x14ac:dyDescent="0.3">
      <c r="A812" s="272"/>
    </row>
    <row r="813" spans="1:1" x14ac:dyDescent="0.3">
      <c r="A813" s="272"/>
    </row>
    <row r="814" spans="1:1" x14ac:dyDescent="0.3">
      <c r="A814" s="272"/>
    </row>
    <row r="815" spans="1:1" x14ac:dyDescent="0.3">
      <c r="A815" s="272"/>
    </row>
    <row r="816" spans="1:1" x14ac:dyDescent="0.3">
      <c r="A816" s="272"/>
    </row>
  </sheetData>
  <mergeCells count="3">
    <mergeCell ref="A2:J2"/>
    <mergeCell ref="A1:K1"/>
    <mergeCell ref="A3:B3"/>
  </mergeCells>
  <pageMargins left="0.7" right="0.7" top="0.75" bottom="0.75" header="0.3" footer="0.3"/>
  <pageSetup orientation="landscape" horizontalDpi="300" verticalDpi="300" r:id="rId1"/>
  <headerFooter>
    <oddHeader>&amp;L&amp;"Times New Roman,Bold"&amp;12Appendix D.3 &amp;"Times New Roman,Regular"South basin 2015 sonde data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9A9F2-FFFB-48C8-90D0-B117CA5B2FD9}">
  <sheetPr codeName="Sheet15">
    <tabColor rgb="FF7030A0"/>
    <pageSetUpPr fitToPage="1"/>
  </sheetPr>
  <dimension ref="A1:J162"/>
  <sheetViews>
    <sheetView zoomScaleNormal="100" zoomScaleSheetLayoutView="80" workbookViewId="0">
      <selection activeCell="H1" sqref="H1"/>
    </sheetView>
  </sheetViews>
  <sheetFormatPr defaultRowHeight="14.5" x14ac:dyDescent="0.35"/>
  <cols>
    <col min="1" max="1" width="15.1796875" style="262" bestFit="1" customWidth="1"/>
    <col min="2" max="2" width="12" style="262" customWidth="1"/>
    <col min="3" max="3" width="11.1796875" style="262" bestFit="1" customWidth="1"/>
    <col min="4" max="5" width="10.6328125" style="262" customWidth="1"/>
    <col min="6" max="6" width="11.54296875" style="262" customWidth="1"/>
    <col min="7" max="7" width="10.6328125" style="262" customWidth="1"/>
    <col min="8" max="8" width="12.36328125" style="262" bestFit="1" customWidth="1"/>
    <col min="9" max="9" width="12.6328125" style="262" bestFit="1" customWidth="1"/>
    <col min="10" max="10" width="10.6328125" style="262" customWidth="1"/>
    <col min="11" max="11" width="10.6328125" customWidth="1"/>
  </cols>
  <sheetData>
    <row r="1" spans="1:10" s="262" customFormat="1" x14ac:dyDescent="0.35">
      <c r="A1" s="211" t="s">
        <v>435</v>
      </c>
      <c r="B1" s="211"/>
      <c r="C1" s="211"/>
      <c r="D1" s="211"/>
      <c r="E1" s="211"/>
      <c r="F1" s="211"/>
      <c r="G1" s="211"/>
      <c r="H1" s="211"/>
      <c r="I1" s="211"/>
      <c r="J1" s="211"/>
    </row>
    <row r="2" spans="1:10" s="262" customFormat="1" x14ac:dyDescent="0.35">
      <c r="A2" s="455" t="s">
        <v>430</v>
      </c>
      <c r="B2" s="455"/>
      <c r="C2" s="455"/>
      <c r="D2" s="455"/>
      <c r="E2" s="455"/>
      <c r="F2" s="455"/>
      <c r="G2" s="455"/>
      <c r="H2" s="455"/>
      <c r="I2" s="455"/>
      <c r="J2" s="455"/>
    </row>
    <row r="3" spans="1:10" s="262" customFormat="1" x14ac:dyDescent="0.35">
      <c r="A3" s="294" t="s">
        <v>418</v>
      </c>
      <c r="B3" s="302" t="s">
        <v>1</v>
      </c>
      <c r="C3" s="304" t="s">
        <v>407</v>
      </c>
      <c r="D3" s="294" t="s">
        <v>420</v>
      </c>
      <c r="E3" s="294" t="s">
        <v>421</v>
      </c>
      <c r="F3" s="295" t="s">
        <v>434</v>
      </c>
      <c r="G3" s="294" t="s">
        <v>431</v>
      </c>
      <c r="H3" s="302" t="s">
        <v>422</v>
      </c>
      <c r="I3" s="304" t="s">
        <v>423</v>
      </c>
      <c r="J3" s="304" t="s">
        <v>424</v>
      </c>
    </row>
    <row r="4" spans="1:10" s="262" customFormat="1" x14ac:dyDescent="0.35">
      <c r="A4" s="72"/>
      <c r="B4" s="303" t="s">
        <v>33</v>
      </c>
      <c r="C4" s="305" t="s">
        <v>411</v>
      </c>
      <c r="D4" s="293"/>
      <c r="E4" s="72" t="s">
        <v>425</v>
      </c>
      <c r="F4" s="290" t="s">
        <v>415</v>
      </c>
      <c r="G4" s="72" t="s">
        <v>426</v>
      </c>
      <c r="H4" s="303" t="s">
        <v>427</v>
      </c>
      <c r="I4" s="305" t="s">
        <v>428</v>
      </c>
      <c r="J4" s="305" t="s">
        <v>429</v>
      </c>
    </row>
    <row r="5" spans="1:10" x14ac:dyDescent="0.35">
      <c r="A5" s="296">
        <v>43066.442280092589</v>
      </c>
      <c r="B5" s="306">
        <v>0.54</v>
      </c>
      <c r="C5" s="307">
        <v>0.02</v>
      </c>
      <c r="D5" s="297">
        <v>10.25</v>
      </c>
      <c r="E5" s="297">
        <v>131</v>
      </c>
      <c r="F5" s="297">
        <v>501</v>
      </c>
      <c r="G5" s="297">
        <v>0.3</v>
      </c>
      <c r="H5" s="306">
        <v>125.5</v>
      </c>
      <c r="I5" s="307">
        <v>17.670000000000002</v>
      </c>
      <c r="J5" s="307">
        <v>0.17</v>
      </c>
    </row>
    <row r="6" spans="1:10" x14ac:dyDescent="0.35">
      <c r="A6" s="296">
        <v>43066.442291666666</v>
      </c>
      <c r="B6" s="306">
        <v>0.54</v>
      </c>
      <c r="C6" s="307">
        <v>0.02</v>
      </c>
      <c r="D6" s="297">
        <v>10.25</v>
      </c>
      <c r="E6" s="297">
        <v>131</v>
      </c>
      <c r="F6" s="297">
        <v>503</v>
      </c>
      <c r="G6" s="297">
        <v>0.3</v>
      </c>
      <c r="H6" s="306">
        <v>125.4</v>
      </c>
      <c r="I6" s="307">
        <v>17.670000000000002</v>
      </c>
      <c r="J6" s="307">
        <v>0.17</v>
      </c>
    </row>
    <row r="7" spans="1:10" x14ac:dyDescent="0.35">
      <c r="A7" s="296">
        <v>43066.442303240743</v>
      </c>
      <c r="B7" s="306">
        <v>0.54</v>
      </c>
      <c r="C7" s="307">
        <v>0.02</v>
      </c>
      <c r="D7" s="297">
        <v>10.26</v>
      </c>
      <c r="E7" s="297">
        <v>131</v>
      </c>
      <c r="F7" s="297">
        <v>500</v>
      </c>
      <c r="G7" s="297">
        <v>0.3</v>
      </c>
      <c r="H7" s="306">
        <v>125.5</v>
      </c>
      <c r="I7" s="307">
        <v>17.670000000000002</v>
      </c>
      <c r="J7" s="307">
        <v>0.17</v>
      </c>
    </row>
    <row r="8" spans="1:10" x14ac:dyDescent="0.35">
      <c r="A8" s="296">
        <v>43066.442314814813</v>
      </c>
      <c r="B8" s="306">
        <v>0.54</v>
      </c>
      <c r="C8" s="307">
        <v>0.02</v>
      </c>
      <c r="D8" s="297">
        <v>10.26</v>
      </c>
      <c r="E8" s="297">
        <v>131</v>
      </c>
      <c r="F8" s="297">
        <v>500</v>
      </c>
      <c r="G8" s="297">
        <v>0.3</v>
      </c>
      <c r="H8" s="306">
        <v>125.5</v>
      </c>
      <c r="I8" s="307">
        <v>17.670000000000002</v>
      </c>
      <c r="J8" s="307">
        <v>0.17</v>
      </c>
    </row>
    <row r="9" spans="1:10" x14ac:dyDescent="0.35">
      <c r="A9" s="296">
        <v>43066.442326388889</v>
      </c>
      <c r="B9" s="306">
        <v>0.54</v>
      </c>
      <c r="C9" s="307">
        <v>0.02</v>
      </c>
      <c r="D9" s="297">
        <v>10.27</v>
      </c>
      <c r="E9" s="297">
        <v>131</v>
      </c>
      <c r="F9" s="297">
        <v>500</v>
      </c>
      <c r="G9" s="297">
        <v>0.3</v>
      </c>
      <c r="H9" s="306">
        <v>125.5</v>
      </c>
      <c r="I9" s="307">
        <v>17.670000000000002</v>
      </c>
      <c r="J9" s="307">
        <v>0.17</v>
      </c>
    </row>
    <row r="10" spans="1:10" x14ac:dyDescent="0.35">
      <c r="A10" s="296">
        <v>43066.443437499998</v>
      </c>
      <c r="B10" s="306">
        <v>5.03</v>
      </c>
      <c r="C10" s="307">
        <v>0.15</v>
      </c>
      <c r="D10" s="297">
        <v>10.45</v>
      </c>
      <c r="E10" s="297">
        <v>129</v>
      </c>
      <c r="F10" s="297">
        <v>502</v>
      </c>
      <c r="G10" s="297">
        <v>0.3</v>
      </c>
      <c r="H10" s="306">
        <v>148.6</v>
      </c>
      <c r="I10" s="307">
        <v>20.85</v>
      </c>
      <c r="J10" s="307">
        <v>0.17</v>
      </c>
    </row>
    <row r="11" spans="1:10" x14ac:dyDescent="0.35">
      <c r="A11" s="296">
        <v>43066.443449074075</v>
      </c>
      <c r="B11" s="306">
        <v>5.03</v>
      </c>
      <c r="C11" s="307">
        <v>0.15</v>
      </c>
      <c r="D11" s="297">
        <v>10.45</v>
      </c>
      <c r="E11" s="297">
        <v>129</v>
      </c>
      <c r="F11" s="297">
        <v>502</v>
      </c>
      <c r="G11" s="297">
        <v>0.3</v>
      </c>
      <c r="H11" s="306">
        <v>148.6</v>
      </c>
      <c r="I11" s="307">
        <v>20.85</v>
      </c>
      <c r="J11" s="307">
        <v>0.17</v>
      </c>
    </row>
    <row r="12" spans="1:10" x14ac:dyDescent="0.35">
      <c r="A12" s="296">
        <v>43066.443460648145</v>
      </c>
      <c r="B12" s="306">
        <v>5.0199999999999996</v>
      </c>
      <c r="C12" s="307">
        <v>0.14000000000000001</v>
      </c>
      <c r="D12" s="297">
        <v>10.46</v>
      </c>
      <c r="E12" s="297">
        <v>129</v>
      </c>
      <c r="F12" s="297">
        <v>502</v>
      </c>
      <c r="G12" s="297">
        <v>0.3</v>
      </c>
      <c r="H12" s="306">
        <v>148.6</v>
      </c>
      <c r="I12" s="307">
        <v>20.86</v>
      </c>
      <c r="J12" s="307">
        <v>0.17</v>
      </c>
    </row>
    <row r="13" spans="1:10" x14ac:dyDescent="0.35">
      <c r="A13" s="296">
        <v>43066.443472222221</v>
      </c>
      <c r="B13" s="306">
        <v>5.0199999999999996</v>
      </c>
      <c r="C13" s="307">
        <v>0.14000000000000001</v>
      </c>
      <c r="D13" s="297">
        <v>10.46</v>
      </c>
      <c r="E13" s="297">
        <v>129</v>
      </c>
      <c r="F13" s="297">
        <v>502</v>
      </c>
      <c r="G13" s="297">
        <v>0.3</v>
      </c>
      <c r="H13" s="306">
        <v>148.6</v>
      </c>
      <c r="I13" s="307">
        <v>20.86</v>
      </c>
      <c r="J13" s="307">
        <v>0.17</v>
      </c>
    </row>
    <row r="14" spans="1:10" x14ac:dyDescent="0.35">
      <c r="A14" s="296">
        <v>43066.443483796298</v>
      </c>
      <c r="B14" s="306">
        <v>5.03</v>
      </c>
      <c r="C14" s="307">
        <v>0.14000000000000001</v>
      </c>
      <c r="D14" s="297">
        <v>10.46</v>
      </c>
      <c r="E14" s="297">
        <v>129</v>
      </c>
      <c r="F14" s="297">
        <v>502</v>
      </c>
      <c r="G14" s="297">
        <v>0.3</v>
      </c>
      <c r="H14" s="306">
        <v>148.69999999999999</v>
      </c>
      <c r="I14" s="307">
        <v>20.87</v>
      </c>
      <c r="J14" s="307">
        <v>0.17</v>
      </c>
    </row>
    <row r="15" spans="1:10" x14ac:dyDescent="0.35">
      <c r="A15" s="296">
        <v>43066.44427083333</v>
      </c>
      <c r="B15" s="306">
        <v>10.029999999999999</v>
      </c>
      <c r="C15" s="307">
        <v>0.24</v>
      </c>
      <c r="D15" s="297">
        <v>10.59</v>
      </c>
      <c r="E15" s="297">
        <v>129</v>
      </c>
      <c r="F15" s="297">
        <v>501</v>
      </c>
      <c r="G15" s="297">
        <v>0.3</v>
      </c>
      <c r="H15" s="306">
        <v>154.5</v>
      </c>
      <c r="I15" s="307">
        <v>21.62</v>
      </c>
      <c r="J15" s="307">
        <v>0.17</v>
      </c>
    </row>
    <row r="16" spans="1:10" x14ac:dyDescent="0.35">
      <c r="A16" s="296">
        <v>43066.444282407407</v>
      </c>
      <c r="B16" s="306">
        <v>10.029999999999999</v>
      </c>
      <c r="C16" s="307">
        <v>0.24</v>
      </c>
      <c r="D16" s="297">
        <v>10.59</v>
      </c>
      <c r="E16" s="297">
        <v>129</v>
      </c>
      <c r="F16" s="297">
        <v>501</v>
      </c>
      <c r="G16" s="297">
        <v>0.3</v>
      </c>
      <c r="H16" s="306">
        <v>154.5</v>
      </c>
      <c r="I16" s="307">
        <v>21.62</v>
      </c>
      <c r="J16" s="307">
        <v>0.17</v>
      </c>
    </row>
    <row r="17" spans="1:10" x14ac:dyDescent="0.35">
      <c r="A17" s="296">
        <v>43066.444293981483</v>
      </c>
      <c r="B17" s="306">
        <v>10.029999999999999</v>
      </c>
      <c r="C17" s="307">
        <v>0.24</v>
      </c>
      <c r="D17" s="297">
        <v>10.59</v>
      </c>
      <c r="E17" s="297">
        <v>128</v>
      </c>
      <c r="F17" s="297">
        <v>501</v>
      </c>
      <c r="G17" s="297">
        <v>0.3</v>
      </c>
      <c r="H17" s="306">
        <v>154.6</v>
      </c>
      <c r="I17" s="307">
        <v>21.64</v>
      </c>
      <c r="J17" s="307">
        <v>0.16</v>
      </c>
    </row>
    <row r="18" spans="1:10" x14ac:dyDescent="0.35">
      <c r="A18" s="296">
        <v>43066.444305555553</v>
      </c>
      <c r="B18" s="306">
        <v>10.029999999999999</v>
      </c>
      <c r="C18" s="307">
        <v>0.24</v>
      </c>
      <c r="D18" s="297">
        <v>10.59</v>
      </c>
      <c r="E18" s="297">
        <v>128</v>
      </c>
      <c r="F18" s="297">
        <v>501</v>
      </c>
      <c r="G18" s="297">
        <v>0.3</v>
      </c>
      <c r="H18" s="306">
        <v>154.6</v>
      </c>
      <c r="I18" s="307">
        <v>21.64</v>
      </c>
      <c r="J18" s="307">
        <v>0.16</v>
      </c>
    </row>
    <row r="19" spans="1:10" x14ac:dyDescent="0.35">
      <c r="A19" s="296">
        <v>43066.44431712963</v>
      </c>
      <c r="B19" s="306">
        <v>10.02</v>
      </c>
      <c r="C19" s="307">
        <v>0.24</v>
      </c>
      <c r="D19" s="297">
        <v>10.59</v>
      </c>
      <c r="E19" s="297">
        <v>128</v>
      </c>
      <c r="F19" s="297">
        <v>502</v>
      </c>
      <c r="G19" s="297">
        <v>0.3</v>
      </c>
      <c r="H19" s="306">
        <v>154.5</v>
      </c>
      <c r="I19" s="307">
        <v>21.63</v>
      </c>
      <c r="J19" s="307">
        <v>0.16</v>
      </c>
    </row>
    <row r="20" spans="1:10" x14ac:dyDescent="0.35">
      <c r="A20" s="296">
        <v>43066.445034722223</v>
      </c>
      <c r="B20" s="306">
        <v>15.01</v>
      </c>
      <c r="C20" s="307">
        <v>0.23</v>
      </c>
      <c r="D20" s="297">
        <v>10.66</v>
      </c>
      <c r="E20" s="297">
        <v>128</v>
      </c>
      <c r="F20" s="297">
        <v>502</v>
      </c>
      <c r="G20" s="297">
        <v>0.3</v>
      </c>
      <c r="H20" s="306">
        <v>154</v>
      </c>
      <c r="I20" s="307">
        <v>21.56</v>
      </c>
      <c r="J20" s="307">
        <v>0.17</v>
      </c>
    </row>
    <row r="21" spans="1:10" x14ac:dyDescent="0.35">
      <c r="A21" s="296">
        <v>43066.4450462963</v>
      </c>
      <c r="B21" s="306">
        <v>15.01</v>
      </c>
      <c r="C21" s="307">
        <v>0.23</v>
      </c>
      <c r="D21" s="297">
        <v>10.66</v>
      </c>
      <c r="E21" s="297">
        <v>128</v>
      </c>
      <c r="F21" s="297">
        <v>503</v>
      </c>
      <c r="G21" s="297">
        <v>0.3</v>
      </c>
      <c r="H21" s="306">
        <v>154.1</v>
      </c>
      <c r="I21" s="307">
        <v>21.58</v>
      </c>
      <c r="J21" s="307">
        <v>0.17</v>
      </c>
    </row>
    <row r="22" spans="1:10" x14ac:dyDescent="0.35">
      <c r="A22" s="296">
        <v>43066.445057870369</v>
      </c>
      <c r="B22" s="306">
        <v>15.02</v>
      </c>
      <c r="C22" s="307">
        <v>0.24</v>
      </c>
      <c r="D22" s="297">
        <v>10.66</v>
      </c>
      <c r="E22" s="297">
        <v>128</v>
      </c>
      <c r="F22" s="297">
        <v>502</v>
      </c>
      <c r="G22" s="297">
        <v>0.3</v>
      </c>
      <c r="H22" s="306">
        <v>154.30000000000001</v>
      </c>
      <c r="I22" s="307">
        <v>21.59</v>
      </c>
      <c r="J22" s="307">
        <v>0.17</v>
      </c>
    </row>
    <row r="23" spans="1:10" x14ac:dyDescent="0.35">
      <c r="A23" s="296">
        <v>43066.445069444446</v>
      </c>
      <c r="B23" s="306">
        <v>15.02</v>
      </c>
      <c r="C23" s="307">
        <v>0.24</v>
      </c>
      <c r="D23" s="297">
        <v>10.66</v>
      </c>
      <c r="E23" s="297">
        <v>128</v>
      </c>
      <c r="F23" s="297">
        <v>502</v>
      </c>
      <c r="G23" s="297">
        <v>0.3</v>
      </c>
      <c r="H23" s="306">
        <v>154.30000000000001</v>
      </c>
      <c r="I23" s="307">
        <v>21.59</v>
      </c>
      <c r="J23" s="307">
        <v>0.17</v>
      </c>
    </row>
    <row r="24" spans="1:10" x14ac:dyDescent="0.35">
      <c r="A24" s="296">
        <v>43066.445081018515</v>
      </c>
      <c r="B24" s="306">
        <v>15.02</v>
      </c>
      <c r="C24" s="307">
        <v>0.23</v>
      </c>
      <c r="D24" s="297">
        <v>10.67</v>
      </c>
      <c r="E24" s="297">
        <v>128</v>
      </c>
      <c r="F24" s="297">
        <v>502</v>
      </c>
      <c r="G24" s="297">
        <v>0.3</v>
      </c>
      <c r="H24" s="306">
        <v>154.30000000000001</v>
      </c>
      <c r="I24" s="307">
        <v>21.6</v>
      </c>
      <c r="J24" s="307">
        <v>0.17</v>
      </c>
    </row>
    <row r="25" spans="1:10" x14ac:dyDescent="0.35">
      <c r="A25" s="296">
        <v>43066.445787037039</v>
      </c>
      <c r="B25" s="306">
        <v>20.010000000000002</v>
      </c>
      <c r="C25" s="307">
        <v>0.24</v>
      </c>
      <c r="D25" s="297">
        <v>10.72</v>
      </c>
      <c r="E25" s="297">
        <v>128</v>
      </c>
      <c r="F25" s="297">
        <v>502</v>
      </c>
      <c r="G25" s="297">
        <v>0.3</v>
      </c>
      <c r="H25" s="306">
        <v>151.80000000000001</v>
      </c>
      <c r="I25" s="307">
        <v>21.25</v>
      </c>
      <c r="J25" s="307">
        <v>0.17</v>
      </c>
    </row>
    <row r="26" spans="1:10" x14ac:dyDescent="0.35">
      <c r="A26" s="296">
        <v>43066.445798611108</v>
      </c>
      <c r="B26" s="306">
        <v>20.010000000000002</v>
      </c>
      <c r="C26" s="307">
        <v>0.24</v>
      </c>
      <c r="D26" s="297">
        <v>10.72</v>
      </c>
      <c r="E26" s="297">
        <v>128</v>
      </c>
      <c r="F26" s="297">
        <v>502</v>
      </c>
      <c r="G26" s="297">
        <v>0.3</v>
      </c>
      <c r="H26" s="306">
        <v>151.80000000000001</v>
      </c>
      <c r="I26" s="307">
        <v>21.25</v>
      </c>
      <c r="J26" s="307">
        <v>0.17</v>
      </c>
    </row>
    <row r="27" spans="1:10" x14ac:dyDescent="0.35">
      <c r="A27" s="296">
        <v>43066.445810185185</v>
      </c>
      <c r="B27" s="306">
        <v>20.04</v>
      </c>
      <c r="C27" s="307">
        <v>0.24</v>
      </c>
      <c r="D27" s="297">
        <v>10.72</v>
      </c>
      <c r="E27" s="297">
        <v>128</v>
      </c>
      <c r="F27" s="297">
        <v>501</v>
      </c>
      <c r="G27" s="297">
        <v>0.3</v>
      </c>
      <c r="H27" s="306">
        <v>151.80000000000001</v>
      </c>
      <c r="I27" s="307">
        <v>21.24</v>
      </c>
      <c r="J27" s="307">
        <v>0.17</v>
      </c>
    </row>
    <row r="28" spans="1:10" x14ac:dyDescent="0.35">
      <c r="A28" s="296">
        <v>43066.445821759262</v>
      </c>
      <c r="B28" s="306">
        <v>20.04</v>
      </c>
      <c r="C28" s="307">
        <v>0.24</v>
      </c>
      <c r="D28" s="297">
        <v>10.72</v>
      </c>
      <c r="E28" s="297">
        <v>128</v>
      </c>
      <c r="F28" s="297">
        <v>501</v>
      </c>
      <c r="G28" s="297">
        <v>0.3</v>
      </c>
      <c r="H28" s="306">
        <v>151.80000000000001</v>
      </c>
      <c r="I28" s="307">
        <v>21.24</v>
      </c>
      <c r="J28" s="307">
        <v>0.17</v>
      </c>
    </row>
    <row r="29" spans="1:10" x14ac:dyDescent="0.35">
      <c r="A29" s="296">
        <v>43066.445833333331</v>
      </c>
      <c r="B29" s="306">
        <v>20.02</v>
      </c>
      <c r="C29" s="307">
        <v>0.24</v>
      </c>
      <c r="D29" s="297">
        <v>10.72</v>
      </c>
      <c r="E29" s="297">
        <v>128</v>
      </c>
      <c r="F29" s="297">
        <v>501</v>
      </c>
      <c r="G29" s="297">
        <v>0.3</v>
      </c>
      <c r="H29" s="306">
        <v>151.80000000000001</v>
      </c>
      <c r="I29" s="307">
        <v>21.25</v>
      </c>
      <c r="J29" s="307">
        <v>0.17</v>
      </c>
    </row>
    <row r="30" spans="1:10" x14ac:dyDescent="0.35">
      <c r="A30" s="296">
        <v>43066.446608796294</v>
      </c>
      <c r="B30" s="306">
        <v>25.05</v>
      </c>
      <c r="C30" s="307">
        <v>0.24</v>
      </c>
      <c r="D30" s="297">
        <v>10.77</v>
      </c>
      <c r="E30" s="297">
        <v>127</v>
      </c>
      <c r="F30" s="297">
        <v>502</v>
      </c>
      <c r="G30" s="297">
        <v>0.3</v>
      </c>
      <c r="H30" s="306">
        <v>148.1</v>
      </c>
      <c r="I30" s="307">
        <v>20.73</v>
      </c>
      <c r="J30" s="307">
        <v>0.17</v>
      </c>
    </row>
    <row r="31" spans="1:10" x14ac:dyDescent="0.35">
      <c r="A31" s="296">
        <v>43066.446620370371</v>
      </c>
      <c r="B31" s="306">
        <v>25.05</v>
      </c>
      <c r="C31" s="307">
        <v>0.25</v>
      </c>
      <c r="D31" s="297">
        <v>10.78</v>
      </c>
      <c r="E31" s="297">
        <v>127</v>
      </c>
      <c r="F31" s="297">
        <v>501</v>
      </c>
      <c r="G31" s="297">
        <v>0.3</v>
      </c>
      <c r="H31" s="306">
        <v>148</v>
      </c>
      <c r="I31" s="307">
        <v>20.72</v>
      </c>
      <c r="J31" s="307">
        <v>0.17</v>
      </c>
    </row>
    <row r="32" spans="1:10" x14ac:dyDescent="0.35">
      <c r="A32" s="296">
        <v>43066.446631944447</v>
      </c>
      <c r="B32" s="306">
        <v>25.05</v>
      </c>
      <c r="C32" s="307">
        <v>0.25</v>
      </c>
      <c r="D32" s="297">
        <v>10.78</v>
      </c>
      <c r="E32" s="297">
        <v>127</v>
      </c>
      <c r="F32" s="297">
        <v>501</v>
      </c>
      <c r="G32" s="297">
        <v>0.3</v>
      </c>
      <c r="H32" s="306">
        <v>148</v>
      </c>
      <c r="I32" s="307">
        <v>20.72</v>
      </c>
      <c r="J32" s="307">
        <v>0.17</v>
      </c>
    </row>
    <row r="33" spans="1:10" x14ac:dyDescent="0.35">
      <c r="A33" s="296">
        <v>43066.446643518517</v>
      </c>
      <c r="B33" s="306">
        <v>25.06</v>
      </c>
      <c r="C33" s="307">
        <v>0.25</v>
      </c>
      <c r="D33" s="297">
        <v>10.77</v>
      </c>
      <c r="E33" s="297">
        <v>127</v>
      </c>
      <c r="F33" s="297">
        <v>502</v>
      </c>
      <c r="G33" s="297">
        <v>0.3</v>
      </c>
      <c r="H33" s="306">
        <v>147.80000000000001</v>
      </c>
      <c r="I33" s="307">
        <v>20.68</v>
      </c>
      <c r="J33" s="307">
        <v>0.17</v>
      </c>
    </row>
    <row r="34" spans="1:10" x14ac:dyDescent="0.35">
      <c r="A34" s="296">
        <v>43066.446655092594</v>
      </c>
      <c r="B34" s="306">
        <v>25.06</v>
      </c>
      <c r="C34" s="307">
        <v>0.25</v>
      </c>
      <c r="D34" s="297">
        <v>10.77</v>
      </c>
      <c r="E34" s="297">
        <v>127</v>
      </c>
      <c r="F34" s="297">
        <v>502</v>
      </c>
      <c r="G34" s="297">
        <v>0.3</v>
      </c>
      <c r="H34" s="306">
        <v>147.80000000000001</v>
      </c>
      <c r="I34" s="307">
        <v>20.68</v>
      </c>
      <c r="J34" s="307">
        <v>0.17</v>
      </c>
    </row>
    <row r="35" spans="1:10" x14ac:dyDescent="0.35">
      <c r="A35" s="296">
        <v>43066.447314814817</v>
      </c>
      <c r="B35" s="306">
        <v>30.01</v>
      </c>
      <c r="C35" s="307">
        <v>0.25</v>
      </c>
      <c r="D35" s="297">
        <v>10.8</v>
      </c>
      <c r="E35" s="297">
        <v>127</v>
      </c>
      <c r="F35" s="297">
        <v>504</v>
      </c>
      <c r="G35" s="297">
        <v>0.3</v>
      </c>
      <c r="H35" s="306">
        <v>147.6</v>
      </c>
      <c r="I35" s="307">
        <v>20.65</v>
      </c>
      <c r="J35" s="307">
        <v>0.17</v>
      </c>
    </row>
    <row r="36" spans="1:10" x14ac:dyDescent="0.35">
      <c r="A36" s="296">
        <v>43066.447326388887</v>
      </c>
      <c r="B36" s="306">
        <v>30.02</v>
      </c>
      <c r="C36" s="307">
        <v>0.25</v>
      </c>
      <c r="D36" s="297">
        <v>10.8</v>
      </c>
      <c r="E36" s="297">
        <v>127</v>
      </c>
      <c r="F36" s="297">
        <v>501</v>
      </c>
      <c r="G36" s="297">
        <v>0.3</v>
      </c>
      <c r="H36" s="306">
        <v>147.5</v>
      </c>
      <c r="I36" s="307">
        <v>20.63</v>
      </c>
      <c r="J36" s="307">
        <v>0.17</v>
      </c>
    </row>
    <row r="37" spans="1:10" x14ac:dyDescent="0.35">
      <c r="A37" s="296">
        <v>43066.447337962964</v>
      </c>
      <c r="B37" s="306">
        <v>30.02</v>
      </c>
      <c r="C37" s="307">
        <v>0.25</v>
      </c>
      <c r="D37" s="297">
        <v>10.8</v>
      </c>
      <c r="E37" s="297">
        <v>127</v>
      </c>
      <c r="F37" s="297">
        <v>501</v>
      </c>
      <c r="G37" s="297">
        <v>0.3</v>
      </c>
      <c r="H37" s="306">
        <v>147.5</v>
      </c>
      <c r="I37" s="307">
        <v>20.63</v>
      </c>
      <c r="J37" s="307">
        <v>0.17</v>
      </c>
    </row>
    <row r="38" spans="1:10" x14ac:dyDescent="0.35">
      <c r="A38" s="296">
        <v>43066.44734953704</v>
      </c>
      <c r="B38" s="306">
        <v>30</v>
      </c>
      <c r="C38" s="307">
        <v>0.25</v>
      </c>
      <c r="D38" s="297">
        <v>10.81</v>
      </c>
      <c r="E38" s="297">
        <v>127</v>
      </c>
      <c r="F38" s="297">
        <v>503</v>
      </c>
      <c r="G38" s="297">
        <v>0.3</v>
      </c>
      <c r="H38" s="306">
        <v>147.5</v>
      </c>
      <c r="I38" s="307">
        <v>20.64</v>
      </c>
      <c r="J38" s="307">
        <v>0.17</v>
      </c>
    </row>
    <row r="39" spans="1:10" x14ac:dyDescent="0.35">
      <c r="A39" s="296">
        <v>43066.44736111111</v>
      </c>
      <c r="B39" s="306">
        <v>30</v>
      </c>
      <c r="C39" s="307">
        <v>0.25</v>
      </c>
      <c r="D39" s="297">
        <v>10.81</v>
      </c>
      <c r="E39" s="297">
        <v>127</v>
      </c>
      <c r="F39" s="297">
        <v>503</v>
      </c>
      <c r="G39" s="297">
        <v>0.3</v>
      </c>
      <c r="H39" s="306">
        <v>147.5</v>
      </c>
      <c r="I39" s="307">
        <v>20.64</v>
      </c>
      <c r="J39" s="307">
        <v>0.17</v>
      </c>
    </row>
    <row r="40" spans="1:10" x14ac:dyDescent="0.35">
      <c r="A40" s="296">
        <v>43066.448414351849</v>
      </c>
      <c r="B40" s="306">
        <v>35.03</v>
      </c>
      <c r="C40" s="307">
        <v>0.26</v>
      </c>
      <c r="D40" s="297">
        <v>10.82</v>
      </c>
      <c r="E40" s="297">
        <v>127</v>
      </c>
      <c r="F40" s="297">
        <v>502</v>
      </c>
      <c r="G40" s="297">
        <v>0.3</v>
      </c>
      <c r="H40" s="306">
        <v>147.30000000000001</v>
      </c>
      <c r="I40" s="307">
        <v>20.6</v>
      </c>
      <c r="J40" s="307">
        <v>0.17</v>
      </c>
    </row>
    <row r="41" spans="1:10" x14ac:dyDescent="0.35">
      <c r="A41" s="296">
        <v>43066.448425925926</v>
      </c>
      <c r="B41" s="306">
        <v>35.04</v>
      </c>
      <c r="C41" s="307">
        <v>0.26</v>
      </c>
      <c r="D41" s="297">
        <v>10.82</v>
      </c>
      <c r="E41" s="297">
        <v>127</v>
      </c>
      <c r="F41" s="297">
        <v>502</v>
      </c>
      <c r="G41" s="297">
        <v>0.3</v>
      </c>
      <c r="H41" s="306">
        <v>147.30000000000001</v>
      </c>
      <c r="I41" s="307">
        <v>20.61</v>
      </c>
      <c r="J41" s="307">
        <v>0.17</v>
      </c>
    </row>
    <row r="42" spans="1:10" x14ac:dyDescent="0.35">
      <c r="A42" s="296">
        <v>43066.448437500003</v>
      </c>
      <c r="B42" s="306">
        <v>35.04</v>
      </c>
      <c r="C42" s="307">
        <v>0.26</v>
      </c>
      <c r="D42" s="297">
        <v>10.82</v>
      </c>
      <c r="E42" s="297">
        <v>127</v>
      </c>
      <c r="F42" s="297">
        <v>502</v>
      </c>
      <c r="G42" s="297">
        <v>0.3</v>
      </c>
      <c r="H42" s="306">
        <v>147.30000000000001</v>
      </c>
      <c r="I42" s="307">
        <v>20.61</v>
      </c>
      <c r="J42" s="307">
        <v>0.17</v>
      </c>
    </row>
    <row r="43" spans="1:10" x14ac:dyDescent="0.35">
      <c r="A43" s="296">
        <v>43066.448449074072</v>
      </c>
      <c r="B43" s="306">
        <v>35.04</v>
      </c>
      <c r="C43" s="307">
        <v>0.26</v>
      </c>
      <c r="D43" s="297">
        <v>10.82</v>
      </c>
      <c r="E43" s="297">
        <v>127</v>
      </c>
      <c r="F43" s="297">
        <v>503</v>
      </c>
      <c r="G43" s="297">
        <v>0.3</v>
      </c>
      <c r="H43" s="306">
        <v>147.30000000000001</v>
      </c>
      <c r="I43" s="307">
        <v>20.61</v>
      </c>
      <c r="J43" s="307">
        <v>0.17</v>
      </c>
    </row>
    <row r="44" spans="1:10" x14ac:dyDescent="0.35">
      <c r="A44" s="296">
        <v>43066.448460648149</v>
      </c>
      <c r="B44" s="306">
        <v>35.049999999999997</v>
      </c>
      <c r="C44" s="307">
        <v>0.25</v>
      </c>
      <c r="D44" s="297">
        <v>10.82</v>
      </c>
      <c r="E44" s="297">
        <v>127</v>
      </c>
      <c r="F44" s="297">
        <v>502</v>
      </c>
      <c r="G44" s="297">
        <v>0.3</v>
      </c>
      <c r="H44" s="306">
        <v>147.30000000000001</v>
      </c>
      <c r="I44" s="307">
        <v>20.61</v>
      </c>
      <c r="J44" s="307">
        <v>0.17</v>
      </c>
    </row>
    <row r="45" spans="1:10" x14ac:dyDescent="0.35">
      <c r="A45" s="296">
        <v>43066.449293981481</v>
      </c>
      <c r="B45" s="306">
        <v>40</v>
      </c>
      <c r="C45" s="307">
        <v>0.26</v>
      </c>
      <c r="D45" s="297">
        <v>10.83</v>
      </c>
      <c r="E45" s="297">
        <v>127</v>
      </c>
      <c r="F45" s="297">
        <v>502</v>
      </c>
      <c r="G45" s="297">
        <v>0.3</v>
      </c>
      <c r="H45" s="306">
        <v>146.9</v>
      </c>
      <c r="I45" s="307">
        <v>20.56</v>
      </c>
      <c r="J45" s="307">
        <v>0.17</v>
      </c>
    </row>
    <row r="46" spans="1:10" x14ac:dyDescent="0.35">
      <c r="A46" s="296">
        <v>43066.449305555558</v>
      </c>
      <c r="B46" s="306">
        <v>40</v>
      </c>
      <c r="C46" s="307">
        <v>0.26</v>
      </c>
      <c r="D46" s="297">
        <v>10.83</v>
      </c>
      <c r="E46" s="297">
        <v>127</v>
      </c>
      <c r="F46" s="297">
        <v>502</v>
      </c>
      <c r="G46" s="297">
        <v>0.3</v>
      </c>
      <c r="H46" s="306">
        <v>146.9</v>
      </c>
      <c r="I46" s="307">
        <v>20.56</v>
      </c>
      <c r="J46" s="307">
        <v>0.17</v>
      </c>
    </row>
    <row r="47" spans="1:10" x14ac:dyDescent="0.35">
      <c r="A47" s="296">
        <v>43066.449317129627</v>
      </c>
      <c r="B47" s="306">
        <v>40</v>
      </c>
      <c r="C47" s="307">
        <v>0.26</v>
      </c>
      <c r="D47" s="297">
        <v>10.83</v>
      </c>
      <c r="E47" s="297">
        <v>127</v>
      </c>
      <c r="F47" s="297">
        <v>502</v>
      </c>
      <c r="G47" s="297">
        <v>0.3</v>
      </c>
      <c r="H47" s="306">
        <v>147.19999999999999</v>
      </c>
      <c r="I47" s="307">
        <v>20.6</v>
      </c>
      <c r="J47" s="307">
        <v>0.17</v>
      </c>
    </row>
    <row r="48" spans="1:10" x14ac:dyDescent="0.35">
      <c r="A48" s="296">
        <v>43066.449328703704</v>
      </c>
      <c r="B48" s="306">
        <v>40</v>
      </c>
      <c r="C48" s="307">
        <v>0.26</v>
      </c>
      <c r="D48" s="297">
        <v>10.83</v>
      </c>
      <c r="E48" s="297">
        <v>127</v>
      </c>
      <c r="F48" s="297">
        <v>502</v>
      </c>
      <c r="G48" s="297">
        <v>0.3</v>
      </c>
      <c r="H48" s="306">
        <v>147.19999999999999</v>
      </c>
      <c r="I48" s="307">
        <v>20.6</v>
      </c>
      <c r="J48" s="307">
        <v>0.17</v>
      </c>
    </row>
    <row r="49" spans="1:10" x14ac:dyDescent="0.35">
      <c r="A49" s="296">
        <v>43066.449340277781</v>
      </c>
      <c r="B49" s="306">
        <v>40</v>
      </c>
      <c r="C49" s="307">
        <v>0.26</v>
      </c>
      <c r="D49" s="297">
        <v>10.83</v>
      </c>
      <c r="E49" s="297">
        <v>127</v>
      </c>
      <c r="F49" s="297">
        <v>504</v>
      </c>
      <c r="G49" s="297">
        <v>0.3</v>
      </c>
      <c r="H49" s="306">
        <v>147.19999999999999</v>
      </c>
      <c r="I49" s="307">
        <v>20.6</v>
      </c>
      <c r="J49" s="307">
        <v>0.17</v>
      </c>
    </row>
    <row r="50" spans="1:10" x14ac:dyDescent="0.35">
      <c r="A50" s="296">
        <v>43066.450474537036</v>
      </c>
      <c r="B50" s="306">
        <v>45.02</v>
      </c>
      <c r="C50" s="307">
        <v>0.26</v>
      </c>
      <c r="D50" s="297">
        <v>10.84</v>
      </c>
      <c r="E50" s="297">
        <v>127</v>
      </c>
      <c r="F50" s="297">
        <v>505</v>
      </c>
      <c r="G50" s="297">
        <v>0.3</v>
      </c>
      <c r="H50" s="306">
        <v>147.30000000000001</v>
      </c>
      <c r="I50" s="307">
        <v>20.61</v>
      </c>
      <c r="J50" s="307">
        <v>0.17</v>
      </c>
    </row>
    <row r="51" spans="1:10" x14ac:dyDescent="0.35">
      <c r="A51" s="296">
        <v>43066.450486111113</v>
      </c>
      <c r="B51" s="306">
        <v>45.03</v>
      </c>
      <c r="C51" s="307">
        <v>0.26</v>
      </c>
      <c r="D51" s="297">
        <v>10.84</v>
      </c>
      <c r="E51" s="297">
        <v>127</v>
      </c>
      <c r="F51" s="297">
        <v>502</v>
      </c>
      <c r="G51" s="297">
        <v>0.3</v>
      </c>
      <c r="H51" s="306">
        <v>147.30000000000001</v>
      </c>
      <c r="I51" s="307">
        <v>20.61</v>
      </c>
      <c r="J51" s="307">
        <v>0.17</v>
      </c>
    </row>
    <row r="52" spans="1:10" x14ac:dyDescent="0.35">
      <c r="A52" s="296">
        <v>43066.450497685182</v>
      </c>
      <c r="B52" s="306">
        <v>45.03</v>
      </c>
      <c r="C52" s="307">
        <v>0.26</v>
      </c>
      <c r="D52" s="297">
        <v>10.84</v>
      </c>
      <c r="E52" s="297">
        <v>127</v>
      </c>
      <c r="F52" s="297">
        <v>502</v>
      </c>
      <c r="G52" s="297">
        <v>0.3</v>
      </c>
      <c r="H52" s="306">
        <v>147.30000000000001</v>
      </c>
      <c r="I52" s="307">
        <v>20.61</v>
      </c>
      <c r="J52" s="307">
        <v>0.17</v>
      </c>
    </row>
    <row r="53" spans="1:10" x14ac:dyDescent="0.35">
      <c r="A53" s="296">
        <v>43066.450509259259</v>
      </c>
      <c r="B53" s="306">
        <v>45.03</v>
      </c>
      <c r="C53" s="307">
        <v>0.27</v>
      </c>
      <c r="D53" s="297">
        <v>10.84</v>
      </c>
      <c r="E53" s="297">
        <v>127</v>
      </c>
      <c r="F53" s="297">
        <v>502</v>
      </c>
      <c r="G53" s="297">
        <v>0.3</v>
      </c>
      <c r="H53" s="306">
        <v>147.30000000000001</v>
      </c>
      <c r="I53" s="307">
        <v>20.6</v>
      </c>
      <c r="J53" s="307">
        <v>0.17</v>
      </c>
    </row>
    <row r="54" spans="1:10" x14ac:dyDescent="0.35">
      <c r="A54" s="296">
        <v>43066.450520833336</v>
      </c>
      <c r="B54" s="306">
        <v>45.03</v>
      </c>
      <c r="C54" s="307">
        <v>0.27</v>
      </c>
      <c r="D54" s="297">
        <v>10.84</v>
      </c>
      <c r="E54" s="297">
        <v>127</v>
      </c>
      <c r="F54" s="297">
        <v>502</v>
      </c>
      <c r="G54" s="297">
        <v>0.3</v>
      </c>
      <c r="H54" s="306">
        <v>147.30000000000001</v>
      </c>
      <c r="I54" s="307">
        <v>20.6</v>
      </c>
      <c r="J54" s="307">
        <v>0.17</v>
      </c>
    </row>
    <row r="55" spans="1:10" x14ac:dyDescent="0.35">
      <c r="A55" s="296">
        <v>43066.451550925929</v>
      </c>
      <c r="B55" s="306">
        <v>50.07</v>
      </c>
      <c r="C55" s="307">
        <v>3.96</v>
      </c>
      <c r="D55" s="297">
        <v>10.71</v>
      </c>
      <c r="E55" s="297">
        <v>125</v>
      </c>
      <c r="F55" s="297">
        <v>516</v>
      </c>
      <c r="G55" s="297">
        <v>0.3</v>
      </c>
      <c r="H55" s="306">
        <v>161.19999999999999</v>
      </c>
      <c r="I55" s="307">
        <v>20.39</v>
      </c>
      <c r="J55" s="307">
        <v>0.26</v>
      </c>
    </row>
    <row r="56" spans="1:10" x14ac:dyDescent="0.35">
      <c r="A56" s="296">
        <v>43066.451562499999</v>
      </c>
      <c r="B56" s="306">
        <v>50.07</v>
      </c>
      <c r="C56" s="307">
        <v>3.97</v>
      </c>
      <c r="D56" s="297">
        <v>10.71</v>
      </c>
      <c r="E56" s="297">
        <v>125</v>
      </c>
      <c r="F56" s="297">
        <v>516</v>
      </c>
      <c r="G56" s="297">
        <v>0.3</v>
      </c>
      <c r="H56" s="306">
        <v>161.30000000000001</v>
      </c>
      <c r="I56" s="307">
        <v>20.399999999999999</v>
      </c>
      <c r="J56" s="307">
        <v>0.26</v>
      </c>
    </row>
    <row r="57" spans="1:10" x14ac:dyDescent="0.35">
      <c r="A57" s="296">
        <v>43066.451574074075</v>
      </c>
      <c r="B57" s="306">
        <v>50.07</v>
      </c>
      <c r="C57" s="307">
        <v>3.97</v>
      </c>
      <c r="D57" s="297">
        <v>10.71</v>
      </c>
      <c r="E57" s="297">
        <v>125</v>
      </c>
      <c r="F57" s="297">
        <v>516</v>
      </c>
      <c r="G57" s="297">
        <v>0.3</v>
      </c>
      <c r="H57" s="306">
        <v>161.30000000000001</v>
      </c>
      <c r="I57" s="307">
        <v>20.399999999999999</v>
      </c>
      <c r="J57" s="307">
        <v>0.26</v>
      </c>
    </row>
    <row r="58" spans="1:10" x14ac:dyDescent="0.35">
      <c r="A58" s="296">
        <v>43066.451585648145</v>
      </c>
      <c r="B58" s="306">
        <v>50.06</v>
      </c>
      <c r="C58" s="307">
        <v>3.96</v>
      </c>
      <c r="D58" s="297">
        <v>10.71</v>
      </c>
      <c r="E58" s="297">
        <v>125</v>
      </c>
      <c r="F58" s="297">
        <v>516</v>
      </c>
      <c r="G58" s="297">
        <v>0.3</v>
      </c>
      <c r="H58" s="306">
        <v>161.4</v>
      </c>
      <c r="I58" s="307">
        <v>20.41</v>
      </c>
      <c r="J58" s="307">
        <v>0.27</v>
      </c>
    </row>
    <row r="59" spans="1:10" x14ac:dyDescent="0.35">
      <c r="A59" s="296">
        <v>43066.451597222222</v>
      </c>
      <c r="B59" s="306">
        <v>50.06</v>
      </c>
      <c r="C59" s="307">
        <v>3.96</v>
      </c>
      <c r="D59" s="297">
        <v>10.71</v>
      </c>
      <c r="E59" s="297">
        <v>125</v>
      </c>
      <c r="F59" s="297">
        <v>516</v>
      </c>
      <c r="G59" s="297">
        <v>0.3</v>
      </c>
      <c r="H59" s="306">
        <v>161.4</v>
      </c>
      <c r="I59" s="307">
        <v>20.41</v>
      </c>
      <c r="J59" s="307">
        <v>0.27</v>
      </c>
    </row>
    <row r="60" spans="1:10" x14ac:dyDescent="0.35">
      <c r="A60" s="296">
        <v>43066.452685185184</v>
      </c>
      <c r="B60" s="306">
        <v>46.01</v>
      </c>
      <c r="C60" s="307">
        <v>0.28999999999999998</v>
      </c>
      <c r="D60" s="297">
        <v>10.89</v>
      </c>
      <c r="E60" s="297">
        <v>126</v>
      </c>
      <c r="F60" s="297">
        <v>502</v>
      </c>
      <c r="G60" s="297">
        <v>0.3</v>
      </c>
      <c r="H60" s="306">
        <v>148.19999999999999</v>
      </c>
      <c r="I60" s="307">
        <v>20.71</v>
      </c>
      <c r="J60" s="307">
        <v>0.16</v>
      </c>
    </row>
    <row r="61" spans="1:10" x14ac:dyDescent="0.35">
      <c r="A61" s="296">
        <v>43066.452696759261</v>
      </c>
      <c r="B61" s="306">
        <v>46.01</v>
      </c>
      <c r="C61" s="307">
        <v>0.28999999999999998</v>
      </c>
      <c r="D61" s="297">
        <v>10.89</v>
      </c>
      <c r="E61" s="297">
        <v>126</v>
      </c>
      <c r="F61" s="297">
        <v>503</v>
      </c>
      <c r="G61" s="297">
        <v>0.3</v>
      </c>
      <c r="H61" s="306">
        <v>148.19999999999999</v>
      </c>
      <c r="I61" s="307">
        <v>20.71</v>
      </c>
      <c r="J61" s="307">
        <v>0.17</v>
      </c>
    </row>
    <row r="62" spans="1:10" x14ac:dyDescent="0.35">
      <c r="A62" s="296">
        <v>43066.452708333331</v>
      </c>
      <c r="B62" s="306">
        <v>46.01</v>
      </c>
      <c r="C62" s="307">
        <v>0.28999999999999998</v>
      </c>
      <c r="D62" s="297">
        <v>10.89</v>
      </c>
      <c r="E62" s="297">
        <v>126</v>
      </c>
      <c r="F62" s="297">
        <v>503</v>
      </c>
      <c r="G62" s="297">
        <v>0.3</v>
      </c>
      <c r="H62" s="306">
        <v>148.19999999999999</v>
      </c>
      <c r="I62" s="307">
        <v>20.71</v>
      </c>
      <c r="J62" s="307">
        <v>0.17</v>
      </c>
    </row>
    <row r="63" spans="1:10" x14ac:dyDescent="0.35">
      <c r="A63" s="296">
        <v>43066.452719907407</v>
      </c>
      <c r="B63" s="306">
        <v>46.01</v>
      </c>
      <c r="C63" s="307">
        <v>0.28999999999999998</v>
      </c>
      <c r="D63" s="297">
        <v>10.89</v>
      </c>
      <c r="E63" s="297">
        <v>126</v>
      </c>
      <c r="F63" s="297">
        <v>502</v>
      </c>
      <c r="G63" s="297">
        <v>0.3</v>
      </c>
      <c r="H63" s="306">
        <v>148.1</v>
      </c>
      <c r="I63" s="307">
        <v>20.7</v>
      </c>
      <c r="J63" s="307">
        <v>0.16</v>
      </c>
    </row>
    <row r="64" spans="1:10" x14ac:dyDescent="0.35">
      <c r="A64" s="296">
        <v>43066.452731481484</v>
      </c>
      <c r="B64" s="306">
        <v>46.01</v>
      </c>
      <c r="C64" s="307">
        <v>0.28999999999999998</v>
      </c>
      <c r="D64" s="297">
        <v>10.89</v>
      </c>
      <c r="E64" s="297">
        <v>126</v>
      </c>
      <c r="F64" s="297">
        <v>502</v>
      </c>
      <c r="G64" s="297">
        <v>0.3</v>
      </c>
      <c r="H64" s="306">
        <v>148.1</v>
      </c>
      <c r="I64" s="307">
        <v>20.7</v>
      </c>
      <c r="J64" s="307">
        <v>0.16</v>
      </c>
    </row>
    <row r="65" spans="1:10" x14ac:dyDescent="0.35">
      <c r="A65" s="296">
        <v>43066.4531712963</v>
      </c>
      <c r="B65" s="306">
        <v>47.01</v>
      </c>
      <c r="C65" s="307">
        <v>0.28999999999999998</v>
      </c>
      <c r="D65" s="297">
        <v>10.9</v>
      </c>
      <c r="E65" s="297">
        <v>126</v>
      </c>
      <c r="F65" s="297">
        <v>502</v>
      </c>
      <c r="G65" s="297">
        <v>0.3</v>
      </c>
      <c r="H65" s="306">
        <v>147.5</v>
      </c>
      <c r="I65" s="307">
        <v>20.62</v>
      </c>
      <c r="J65" s="307">
        <v>0.16</v>
      </c>
    </row>
    <row r="66" spans="1:10" x14ac:dyDescent="0.35">
      <c r="A66" s="296">
        <v>43066.453182870369</v>
      </c>
      <c r="B66" s="306">
        <v>47.01</v>
      </c>
      <c r="C66" s="307">
        <v>0.28999999999999998</v>
      </c>
      <c r="D66" s="297">
        <v>10.89</v>
      </c>
      <c r="E66" s="297">
        <v>126</v>
      </c>
      <c r="F66" s="297">
        <v>502</v>
      </c>
      <c r="G66" s="297">
        <v>0.3</v>
      </c>
      <c r="H66" s="306">
        <v>147.5</v>
      </c>
      <c r="I66" s="307">
        <v>20.61</v>
      </c>
      <c r="J66" s="307">
        <v>0.16</v>
      </c>
    </row>
    <row r="67" spans="1:10" x14ac:dyDescent="0.35">
      <c r="A67" s="296">
        <v>43066.453194444446</v>
      </c>
      <c r="B67" s="306">
        <v>47.01</v>
      </c>
      <c r="C67" s="307">
        <v>0.28999999999999998</v>
      </c>
      <c r="D67" s="297">
        <v>10.89</v>
      </c>
      <c r="E67" s="297">
        <v>126</v>
      </c>
      <c r="F67" s="297">
        <v>502</v>
      </c>
      <c r="G67" s="297">
        <v>0.3</v>
      </c>
      <c r="H67" s="306">
        <v>147.5</v>
      </c>
      <c r="I67" s="307">
        <v>20.61</v>
      </c>
      <c r="J67" s="307">
        <v>0.16</v>
      </c>
    </row>
    <row r="68" spans="1:10" x14ac:dyDescent="0.35">
      <c r="A68" s="296">
        <v>43066.453206018516</v>
      </c>
      <c r="B68" s="306">
        <v>47.02</v>
      </c>
      <c r="C68" s="307">
        <v>0.28999999999999998</v>
      </c>
      <c r="D68" s="297">
        <v>10.89</v>
      </c>
      <c r="E68" s="297">
        <v>126</v>
      </c>
      <c r="F68" s="297">
        <v>502</v>
      </c>
      <c r="G68" s="297">
        <v>0.3</v>
      </c>
      <c r="H68" s="306">
        <v>147.6</v>
      </c>
      <c r="I68" s="307">
        <v>20.62</v>
      </c>
      <c r="J68" s="307">
        <v>0.16</v>
      </c>
    </row>
    <row r="69" spans="1:10" x14ac:dyDescent="0.35">
      <c r="A69" s="296">
        <v>43066.453217592592</v>
      </c>
      <c r="B69" s="306">
        <v>47.02</v>
      </c>
      <c r="C69" s="307">
        <v>0.28999999999999998</v>
      </c>
      <c r="D69" s="297">
        <v>10.89</v>
      </c>
      <c r="E69" s="297">
        <v>126</v>
      </c>
      <c r="F69" s="297">
        <v>502</v>
      </c>
      <c r="G69" s="297">
        <v>0.3</v>
      </c>
      <c r="H69" s="306">
        <v>147.6</v>
      </c>
      <c r="I69" s="307">
        <v>20.62</v>
      </c>
      <c r="J69" s="307">
        <v>0.16</v>
      </c>
    </row>
    <row r="70" spans="1:10" x14ac:dyDescent="0.35">
      <c r="A70" s="296">
        <v>43066.453645833331</v>
      </c>
      <c r="B70" s="306">
        <v>48</v>
      </c>
      <c r="C70" s="307">
        <v>2.44</v>
      </c>
      <c r="D70" s="297">
        <v>10.83</v>
      </c>
      <c r="E70" s="297">
        <v>125</v>
      </c>
      <c r="F70" s="297">
        <v>507</v>
      </c>
      <c r="G70" s="297">
        <v>0.3</v>
      </c>
      <c r="H70" s="306">
        <v>153.1</v>
      </c>
      <c r="I70" s="307">
        <v>20.170000000000002</v>
      </c>
      <c r="J70" s="307">
        <v>0.18</v>
      </c>
    </row>
    <row r="71" spans="1:10" x14ac:dyDescent="0.35">
      <c r="A71" s="296">
        <v>43066.453657407408</v>
      </c>
      <c r="B71" s="306">
        <v>48</v>
      </c>
      <c r="C71" s="307">
        <v>2.44</v>
      </c>
      <c r="D71" s="297">
        <v>10.83</v>
      </c>
      <c r="E71" s="297">
        <v>125</v>
      </c>
      <c r="F71" s="297">
        <v>507</v>
      </c>
      <c r="G71" s="297">
        <v>0.3</v>
      </c>
      <c r="H71" s="306">
        <v>153.1</v>
      </c>
      <c r="I71" s="307">
        <v>20.170000000000002</v>
      </c>
      <c r="J71" s="307">
        <v>0.18</v>
      </c>
    </row>
    <row r="72" spans="1:10" x14ac:dyDescent="0.35">
      <c r="A72" s="296">
        <v>43066.453668981485</v>
      </c>
      <c r="B72" s="306">
        <v>48</v>
      </c>
      <c r="C72" s="307">
        <v>2.44</v>
      </c>
      <c r="D72" s="297">
        <v>10.84</v>
      </c>
      <c r="E72" s="297">
        <v>125</v>
      </c>
      <c r="F72" s="297">
        <v>507</v>
      </c>
      <c r="G72" s="297">
        <v>0.3</v>
      </c>
      <c r="H72" s="306">
        <v>153.30000000000001</v>
      </c>
      <c r="I72" s="307">
        <v>20.190000000000001</v>
      </c>
      <c r="J72" s="307">
        <v>0.18</v>
      </c>
    </row>
    <row r="73" spans="1:10" x14ac:dyDescent="0.35">
      <c r="A73" s="296">
        <v>43066.453680555554</v>
      </c>
      <c r="B73" s="306">
        <v>48</v>
      </c>
      <c r="C73" s="307">
        <v>2.44</v>
      </c>
      <c r="D73" s="297">
        <v>10.84</v>
      </c>
      <c r="E73" s="297">
        <v>125</v>
      </c>
      <c r="F73" s="297">
        <v>507</v>
      </c>
      <c r="G73" s="297">
        <v>0.3</v>
      </c>
      <c r="H73" s="306">
        <v>153.30000000000001</v>
      </c>
      <c r="I73" s="307">
        <v>20.190000000000001</v>
      </c>
      <c r="J73" s="307">
        <v>0.18</v>
      </c>
    </row>
    <row r="74" spans="1:10" x14ac:dyDescent="0.35">
      <c r="A74" s="296">
        <v>43066.453692129631</v>
      </c>
      <c r="B74" s="306">
        <v>48</v>
      </c>
      <c r="C74" s="307">
        <v>2.44</v>
      </c>
      <c r="D74" s="297">
        <v>10.83</v>
      </c>
      <c r="E74" s="297">
        <v>125</v>
      </c>
      <c r="F74" s="297">
        <v>507</v>
      </c>
      <c r="G74" s="297">
        <v>0.3</v>
      </c>
      <c r="H74" s="306">
        <v>153.4</v>
      </c>
      <c r="I74" s="307">
        <v>20.2</v>
      </c>
      <c r="J74" s="307">
        <v>0.18</v>
      </c>
    </row>
    <row r="75" spans="1:10" x14ac:dyDescent="0.35">
      <c r="A75" s="296">
        <v>43066.454224537039</v>
      </c>
      <c r="B75" s="306">
        <v>49.02</v>
      </c>
      <c r="C75" s="307">
        <v>3.71</v>
      </c>
      <c r="D75" s="297">
        <v>10.79</v>
      </c>
      <c r="E75" s="297">
        <v>124</v>
      </c>
      <c r="F75" s="297">
        <v>512</v>
      </c>
      <c r="G75" s="297">
        <v>0.3</v>
      </c>
      <c r="H75" s="306">
        <v>159.9</v>
      </c>
      <c r="I75" s="307">
        <v>20.36</v>
      </c>
      <c r="J75" s="307">
        <v>0.26</v>
      </c>
    </row>
    <row r="76" spans="1:10" x14ac:dyDescent="0.35">
      <c r="A76" s="296">
        <v>43066.454236111109</v>
      </c>
      <c r="B76" s="306">
        <v>49.01</v>
      </c>
      <c r="C76" s="307">
        <v>3.71</v>
      </c>
      <c r="D76" s="297">
        <v>10.79</v>
      </c>
      <c r="E76" s="297">
        <v>124</v>
      </c>
      <c r="F76" s="297">
        <v>512</v>
      </c>
      <c r="G76" s="297">
        <v>0.3</v>
      </c>
      <c r="H76" s="306">
        <v>159.9</v>
      </c>
      <c r="I76" s="307">
        <v>20.36</v>
      </c>
      <c r="J76" s="307">
        <v>0.25</v>
      </c>
    </row>
    <row r="77" spans="1:10" x14ac:dyDescent="0.35">
      <c r="A77" s="296">
        <v>43066.454247685186</v>
      </c>
      <c r="B77" s="306">
        <v>49.01</v>
      </c>
      <c r="C77" s="307">
        <v>3.71</v>
      </c>
      <c r="D77" s="297">
        <v>10.79</v>
      </c>
      <c r="E77" s="297">
        <v>124</v>
      </c>
      <c r="F77" s="297">
        <v>512</v>
      </c>
      <c r="G77" s="297">
        <v>0.3</v>
      </c>
      <c r="H77" s="306">
        <v>159.9</v>
      </c>
      <c r="I77" s="307">
        <v>20.36</v>
      </c>
      <c r="J77" s="307">
        <v>0.25</v>
      </c>
    </row>
    <row r="78" spans="1:10" x14ac:dyDescent="0.35">
      <c r="A78" s="296">
        <v>43066.454259259262</v>
      </c>
      <c r="B78" s="306">
        <v>49.01</v>
      </c>
      <c r="C78" s="307">
        <v>3.71</v>
      </c>
      <c r="D78" s="297">
        <v>10.79</v>
      </c>
      <c r="E78" s="297">
        <v>124</v>
      </c>
      <c r="F78" s="297">
        <v>512</v>
      </c>
      <c r="G78" s="297">
        <v>0.3</v>
      </c>
      <c r="H78" s="306">
        <v>159.9</v>
      </c>
      <c r="I78" s="307">
        <v>20.350000000000001</v>
      </c>
      <c r="J78" s="307">
        <v>0.26</v>
      </c>
    </row>
    <row r="79" spans="1:10" x14ac:dyDescent="0.35">
      <c r="A79" s="296">
        <v>43066.454270833332</v>
      </c>
      <c r="B79" s="306">
        <v>49.01</v>
      </c>
      <c r="C79" s="307">
        <v>3.71</v>
      </c>
      <c r="D79" s="297">
        <v>10.79</v>
      </c>
      <c r="E79" s="297">
        <v>124</v>
      </c>
      <c r="F79" s="297">
        <v>512</v>
      </c>
      <c r="G79" s="297">
        <v>0.3</v>
      </c>
      <c r="H79" s="306">
        <v>159.9</v>
      </c>
      <c r="I79" s="307">
        <v>20.350000000000001</v>
      </c>
      <c r="J79" s="307">
        <v>0.26</v>
      </c>
    </row>
    <row r="80" spans="1:10" x14ac:dyDescent="0.35">
      <c r="A80" s="296">
        <v>43066.454884259256</v>
      </c>
      <c r="B80" s="306">
        <v>50.05</v>
      </c>
      <c r="C80" s="307">
        <v>3.95</v>
      </c>
      <c r="D80" s="297">
        <v>10.78</v>
      </c>
      <c r="E80" s="297">
        <v>124</v>
      </c>
      <c r="F80" s="297">
        <v>517</v>
      </c>
      <c r="G80" s="297">
        <v>0.3</v>
      </c>
      <c r="H80" s="306">
        <v>162</v>
      </c>
      <c r="I80" s="307">
        <v>20.49</v>
      </c>
      <c r="J80" s="307">
        <v>0.26</v>
      </c>
    </row>
    <row r="81" spans="1:10" x14ac:dyDescent="0.35">
      <c r="A81" s="296">
        <v>43066.454895833333</v>
      </c>
      <c r="B81" s="306">
        <v>50.05</v>
      </c>
      <c r="C81" s="307">
        <v>3.95</v>
      </c>
      <c r="D81" s="297">
        <v>10.78</v>
      </c>
      <c r="E81" s="297">
        <v>124</v>
      </c>
      <c r="F81" s="297">
        <v>517</v>
      </c>
      <c r="G81" s="297">
        <v>0.3</v>
      </c>
      <c r="H81" s="306">
        <v>162</v>
      </c>
      <c r="I81" s="307">
        <v>20.49</v>
      </c>
      <c r="J81" s="307">
        <v>0.26</v>
      </c>
    </row>
    <row r="82" spans="1:10" x14ac:dyDescent="0.35">
      <c r="A82" s="296">
        <v>43066.454907407409</v>
      </c>
      <c r="B82" s="306">
        <v>50.04</v>
      </c>
      <c r="C82" s="307">
        <v>3.96</v>
      </c>
      <c r="D82" s="297">
        <v>10.79</v>
      </c>
      <c r="E82" s="297">
        <v>124</v>
      </c>
      <c r="F82" s="297">
        <v>517</v>
      </c>
      <c r="G82" s="297">
        <v>0.3</v>
      </c>
      <c r="H82" s="306">
        <v>161.9</v>
      </c>
      <c r="I82" s="307">
        <v>20.48</v>
      </c>
      <c r="J82" s="307">
        <v>0.26</v>
      </c>
    </row>
    <row r="83" spans="1:10" x14ac:dyDescent="0.35">
      <c r="A83" s="296">
        <v>43066.454918981479</v>
      </c>
      <c r="B83" s="306">
        <v>50.04</v>
      </c>
      <c r="C83" s="307">
        <v>3.96</v>
      </c>
      <c r="D83" s="297">
        <v>10.79</v>
      </c>
      <c r="E83" s="297">
        <v>124</v>
      </c>
      <c r="F83" s="297">
        <v>517</v>
      </c>
      <c r="G83" s="297">
        <v>0.3</v>
      </c>
      <c r="H83" s="306">
        <v>161.9</v>
      </c>
      <c r="I83" s="307">
        <v>20.48</v>
      </c>
      <c r="J83" s="307">
        <v>0.26</v>
      </c>
    </row>
    <row r="84" spans="1:10" x14ac:dyDescent="0.35">
      <c r="A84" s="296">
        <v>43066.454930555556</v>
      </c>
      <c r="B84" s="306">
        <v>50.04</v>
      </c>
      <c r="C84" s="307">
        <v>3.95</v>
      </c>
      <c r="D84" s="297">
        <v>10.79</v>
      </c>
      <c r="E84" s="297">
        <v>124</v>
      </c>
      <c r="F84" s="297">
        <v>519</v>
      </c>
      <c r="G84" s="297">
        <v>0.3</v>
      </c>
      <c r="H84" s="306">
        <v>161.80000000000001</v>
      </c>
      <c r="I84" s="307">
        <v>20.47</v>
      </c>
      <c r="J84" s="307">
        <v>0.26</v>
      </c>
    </row>
    <row r="85" spans="1:10" x14ac:dyDescent="0.35">
      <c r="A85" s="296">
        <v>43066.455752314818</v>
      </c>
      <c r="B85" s="306">
        <v>51.03</v>
      </c>
      <c r="C85" s="307">
        <v>3.98</v>
      </c>
      <c r="D85" s="297">
        <v>10.8</v>
      </c>
      <c r="E85" s="297">
        <v>123</v>
      </c>
      <c r="F85" s="297">
        <v>517</v>
      </c>
      <c r="G85" s="297">
        <v>0.3</v>
      </c>
      <c r="H85" s="306">
        <v>161.69999999999999</v>
      </c>
      <c r="I85" s="307">
        <v>20.43</v>
      </c>
      <c r="J85" s="307">
        <v>0.26</v>
      </c>
    </row>
    <row r="86" spans="1:10" x14ac:dyDescent="0.35">
      <c r="A86" s="296">
        <v>43066.455763888887</v>
      </c>
      <c r="B86" s="306">
        <v>51.03</v>
      </c>
      <c r="C86" s="307">
        <v>3.98</v>
      </c>
      <c r="D86" s="297">
        <v>10.8</v>
      </c>
      <c r="E86" s="297">
        <v>123</v>
      </c>
      <c r="F86" s="297">
        <v>517</v>
      </c>
      <c r="G86" s="297">
        <v>0.3</v>
      </c>
      <c r="H86" s="306">
        <v>161.69999999999999</v>
      </c>
      <c r="I86" s="307">
        <v>20.43</v>
      </c>
      <c r="J86" s="307">
        <v>0.26</v>
      </c>
    </row>
    <row r="87" spans="1:10" x14ac:dyDescent="0.35">
      <c r="A87" s="296">
        <v>43066.455775462964</v>
      </c>
      <c r="B87" s="306">
        <v>51.04</v>
      </c>
      <c r="C87" s="307">
        <v>3.98</v>
      </c>
      <c r="D87" s="297">
        <v>10.8</v>
      </c>
      <c r="E87" s="297">
        <v>123</v>
      </c>
      <c r="F87" s="297">
        <v>517</v>
      </c>
      <c r="G87" s="297">
        <v>0.3</v>
      </c>
      <c r="H87" s="306">
        <v>161.6</v>
      </c>
      <c r="I87" s="307">
        <v>20.420000000000002</v>
      </c>
      <c r="J87" s="307">
        <v>0.26</v>
      </c>
    </row>
    <row r="88" spans="1:10" x14ac:dyDescent="0.35">
      <c r="A88" s="296">
        <v>43066.455787037034</v>
      </c>
      <c r="B88" s="306">
        <v>51.04</v>
      </c>
      <c r="C88" s="307">
        <v>3.98</v>
      </c>
      <c r="D88" s="297">
        <v>10.8</v>
      </c>
      <c r="E88" s="297">
        <v>123</v>
      </c>
      <c r="F88" s="297">
        <v>517</v>
      </c>
      <c r="G88" s="297">
        <v>0.3</v>
      </c>
      <c r="H88" s="306">
        <v>161.6</v>
      </c>
      <c r="I88" s="307">
        <v>20.420000000000002</v>
      </c>
      <c r="J88" s="307">
        <v>0.26</v>
      </c>
    </row>
    <row r="89" spans="1:10" x14ac:dyDescent="0.35">
      <c r="A89" s="296">
        <v>43066.45579861111</v>
      </c>
      <c r="B89" s="306">
        <v>51.03</v>
      </c>
      <c r="C89" s="307">
        <v>3.98</v>
      </c>
      <c r="D89" s="297">
        <v>10.8</v>
      </c>
      <c r="E89" s="297">
        <v>123</v>
      </c>
      <c r="F89" s="297">
        <v>517</v>
      </c>
      <c r="G89" s="297">
        <v>0.3</v>
      </c>
      <c r="H89" s="306">
        <v>161.6</v>
      </c>
      <c r="I89" s="307">
        <v>20.43</v>
      </c>
      <c r="J89" s="307">
        <v>0.26</v>
      </c>
    </row>
    <row r="90" spans="1:10" x14ac:dyDescent="0.35">
      <c r="A90" s="296">
        <v>43066.456400462965</v>
      </c>
      <c r="B90" s="306">
        <v>52</v>
      </c>
      <c r="C90" s="307">
        <v>3.98</v>
      </c>
      <c r="D90" s="297">
        <v>10.81</v>
      </c>
      <c r="E90" s="297">
        <v>123</v>
      </c>
      <c r="F90" s="297">
        <v>517</v>
      </c>
      <c r="G90" s="297">
        <v>0.3</v>
      </c>
      <c r="H90" s="306">
        <v>161.9</v>
      </c>
      <c r="I90" s="307">
        <v>20.47</v>
      </c>
      <c r="J90" s="307">
        <v>0.25</v>
      </c>
    </row>
    <row r="91" spans="1:10" x14ac:dyDescent="0.35">
      <c r="A91" s="296">
        <v>43066.456412037034</v>
      </c>
      <c r="B91" s="306">
        <v>52</v>
      </c>
      <c r="C91" s="307">
        <v>3.98</v>
      </c>
      <c r="D91" s="297">
        <v>10.81</v>
      </c>
      <c r="E91" s="297">
        <v>123</v>
      </c>
      <c r="F91" s="297">
        <v>517</v>
      </c>
      <c r="G91" s="297">
        <v>0.3</v>
      </c>
      <c r="H91" s="306">
        <v>161.9</v>
      </c>
      <c r="I91" s="307">
        <v>20.47</v>
      </c>
      <c r="J91" s="307">
        <v>0.25</v>
      </c>
    </row>
    <row r="92" spans="1:10" x14ac:dyDescent="0.35">
      <c r="A92" s="296">
        <v>43066.456423611111</v>
      </c>
      <c r="B92" s="306">
        <v>52.01</v>
      </c>
      <c r="C92" s="307">
        <v>3.98</v>
      </c>
      <c r="D92" s="297">
        <v>10.81</v>
      </c>
      <c r="E92" s="297">
        <v>123</v>
      </c>
      <c r="F92" s="297">
        <v>517</v>
      </c>
      <c r="G92" s="297">
        <v>0.3</v>
      </c>
      <c r="H92" s="306">
        <v>162</v>
      </c>
      <c r="I92" s="307">
        <v>20.48</v>
      </c>
      <c r="J92" s="307">
        <v>0.25</v>
      </c>
    </row>
    <row r="93" spans="1:10" x14ac:dyDescent="0.35">
      <c r="A93" s="296">
        <v>43066.456435185188</v>
      </c>
      <c r="B93" s="306">
        <v>52.01</v>
      </c>
      <c r="C93" s="307">
        <v>3.98</v>
      </c>
      <c r="D93" s="297">
        <v>10.81</v>
      </c>
      <c r="E93" s="297">
        <v>123</v>
      </c>
      <c r="F93" s="297">
        <v>517</v>
      </c>
      <c r="G93" s="297">
        <v>0.3</v>
      </c>
      <c r="H93" s="306">
        <v>162</v>
      </c>
      <c r="I93" s="307">
        <v>20.48</v>
      </c>
      <c r="J93" s="307">
        <v>0.25</v>
      </c>
    </row>
    <row r="94" spans="1:10" x14ac:dyDescent="0.35">
      <c r="A94" s="296">
        <v>43066.456446759257</v>
      </c>
      <c r="B94" s="306">
        <v>51.97</v>
      </c>
      <c r="C94" s="307">
        <v>3.98</v>
      </c>
      <c r="D94" s="297">
        <v>10.81</v>
      </c>
      <c r="E94" s="297">
        <v>123</v>
      </c>
      <c r="F94" s="297">
        <v>518</v>
      </c>
      <c r="G94" s="297">
        <v>0.3</v>
      </c>
      <c r="H94" s="306">
        <v>161.9</v>
      </c>
      <c r="I94" s="307">
        <v>20.46</v>
      </c>
      <c r="J94" s="307">
        <v>0.26</v>
      </c>
    </row>
    <row r="95" spans="1:10" x14ac:dyDescent="0.35">
      <c r="A95" s="296">
        <v>43066.457002314812</v>
      </c>
      <c r="B95" s="306">
        <v>53</v>
      </c>
      <c r="C95" s="307">
        <v>3.97</v>
      </c>
      <c r="D95" s="297">
        <v>10.82</v>
      </c>
      <c r="E95" s="297">
        <v>123</v>
      </c>
      <c r="F95" s="297">
        <v>517</v>
      </c>
      <c r="G95" s="297">
        <v>0.3</v>
      </c>
      <c r="H95" s="306">
        <v>161.9</v>
      </c>
      <c r="I95" s="307">
        <v>20.47</v>
      </c>
      <c r="J95" s="307">
        <v>0.28000000000000003</v>
      </c>
    </row>
    <row r="96" spans="1:10" x14ac:dyDescent="0.35">
      <c r="A96" s="296">
        <v>43066.457013888888</v>
      </c>
      <c r="B96" s="306">
        <v>53.01</v>
      </c>
      <c r="C96" s="307">
        <v>3.98</v>
      </c>
      <c r="D96" s="297">
        <v>10.81</v>
      </c>
      <c r="E96" s="297">
        <v>123</v>
      </c>
      <c r="F96" s="297">
        <v>518</v>
      </c>
      <c r="G96" s="297">
        <v>0.3</v>
      </c>
      <c r="H96" s="306">
        <v>162.1</v>
      </c>
      <c r="I96" s="307">
        <v>20.49</v>
      </c>
      <c r="J96" s="307">
        <v>0.28000000000000003</v>
      </c>
    </row>
    <row r="97" spans="1:10" x14ac:dyDescent="0.35">
      <c r="A97" s="296">
        <v>43066.457025462965</v>
      </c>
      <c r="B97" s="306">
        <v>53.01</v>
      </c>
      <c r="C97" s="307">
        <v>3.98</v>
      </c>
      <c r="D97" s="297">
        <v>10.81</v>
      </c>
      <c r="E97" s="297">
        <v>123</v>
      </c>
      <c r="F97" s="297">
        <v>518</v>
      </c>
      <c r="G97" s="297">
        <v>0.3</v>
      </c>
      <c r="H97" s="306">
        <v>162.1</v>
      </c>
      <c r="I97" s="307">
        <v>20.49</v>
      </c>
      <c r="J97" s="307">
        <v>0.28000000000000003</v>
      </c>
    </row>
    <row r="98" spans="1:10" x14ac:dyDescent="0.35">
      <c r="A98" s="296">
        <v>43066.457037037035</v>
      </c>
      <c r="B98" s="306">
        <v>53</v>
      </c>
      <c r="C98" s="307">
        <v>3.97</v>
      </c>
      <c r="D98" s="297">
        <v>10.81</v>
      </c>
      <c r="E98" s="297">
        <v>123</v>
      </c>
      <c r="F98" s="297">
        <v>520</v>
      </c>
      <c r="G98" s="297">
        <v>0.3</v>
      </c>
      <c r="H98" s="306">
        <v>161.9</v>
      </c>
      <c r="I98" s="307">
        <v>20.47</v>
      </c>
      <c r="J98" s="307">
        <v>0.28999999999999998</v>
      </c>
    </row>
    <row r="99" spans="1:10" x14ac:dyDescent="0.35">
      <c r="A99" s="296">
        <v>43066.457048611112</v>
      </c>
      <c r="B99" s="306">
        <v>53.01</v>
      </c>
      <c r="C99" s="307">
        <v>3.98</v>
      </c>
      <c r="D99" s="297">
        <v>10.81</v>
      </c>
      <c r="E99" s="297">
        <v>123</v>
      </c>
      <c r="F99" s="297">
        <v>517</v>
      </c>
      <c r="G99" s="297">
        <v>0.3</v>
      </c>
      <c r="H99" s="306">
        <v>161.9</v>
      </c>
      <c r="I99" s="307">
        <v>20.46</v>
      </c>
      <c r="J99" s="307">
        <v>0.28999999999999998</v>
      </c>
    </row>
    <row r="100" spans="1:10" x14ac:dyDescent="0.35">
      <c r="A100" s="296">
        <v>43066.457858796297</v>
      </c>
      <c r="B100" s="306">
        <v>54.01</v>
      </c>
      <c r="C100" s="307">
        <v>3.99</v>
      </c>
      <c r="D100" s="297">
        <v>10.82</v>
      </c>
      <c r="E100" s="297">
        <v>123</v>
      </c>
      <c r="F100" s="297">
        <v>518</v>
      </c>
      <c r="G100" s="297">
        <v>0.3</v>
      </c>
      <c r="H100" s="306">
        <v>161.5</v>
      </c>
      <c r="I100" s="307">
        <v>20.41</v>
      </c>
      <c r="J100" s="307">
        <v>0.28999999999999998</v>
      </c>
    </row>
    <row r="101" spans="1:10" x14ac:dyDescent="0.35">
      <c r="A101" s="296">
        <v>43066.457870370374</v>
      </c>
      <c r="B101" s="306">
        <v>54.01</v>
      </c>
      <c r="C101" s="307">
        <v>3.99</v>
      </c>
      <c r="D101" s="297">
        <v>10.82</v>
      </c>
      <c r="E101" s="297">
        <v>123</v>
      </c>
      <c r="F101" s="297">
        <v>518</v>
      </c>
      <c r="G101" s="297">
        <v>0.3</v>
      </c>
      <c r="H101" s="306">
        <v>161.5</v>
      </c>
      <c r="I101" s="307">
        <v>20.41</v>
      </c>
      <c r="J101" s="307">
        <v>0.28999999999999998</v>
      </c>
    </row>
    <row r="102" spans="1:10" x14ac:dyDescent="0.35">
      <c r="A102" s="296">
        <v>43066.457881944443</v>
      </c>
      <c r="B102" s="306">
        <v>53.99</v>
      </c>
      <c r="C102" s="307">
        <v>3.99</v>
      </c>
      <c r="D102" s="297">
        <v>10.82</v>
      </c>
      <c r="E102" s="297">
        <v>123</v>
      </c>
      <c r="F102" s="297">
        <v>518</v>
      </c>
      <c r="G102" s="297">
        <v>0.3</v>
      </c>
      <c r="H102" s="306">
        <v>161.69999999999999</v>
      </c>
      <c r="I102" s="307">
        <v>20.43</v>
      </c>
      <c r="J102" s="307">
        <v>0.28000000000000003</v>
      </c>
    </row>
    <row r="103" spans="1:10" x14ac:dyDescent="0.35">
      <c r="A103" s="296">
        <v>43066.45789351852</v>
      </c>
      <c r="B103" s="306">
        <v>53.99</v>
      </c>
      <c r="C103" s="307">
        <v>3.99</v>
      </c>
      <c r="D103" s="297">
        <v>10.82</v>
      </c>
      <c r="E103" s="297">
        <v>123</v>
      </c>
      <c r="F103" s="297">
        <v>518</v>
      </c>
      <c r="G103" s="297">
        <v>0.3</v>
      </c>
      <c r="H103" s="306">
        <v>161.69999999999999</v>
      </c>
      <c r="I103" s="307">
        <v>20.43</v>
      </c>
      <c r="J103" s="307">
        <v>0.28000000000000003</v>
      </c>
    </row>
    <row r="104" spans="1:10" x14ac:dyDescent="0.35">
      <c r="A104" s="296">
        <v>43066.457905092589</v>
      </c>
      <c r="B104" s="306">
        <v>53.99</v>
      </c>
      <c r="C104" s="307">
        <v>3.99</v>
      </c>
      <c r="D104" s="297">
        <v>10.82</v>
      </c>
      <c r="E104" s="297">
        <v>123</v>
      </c>
      <c r="F104" s="297">
        <v>517</v>
      </c>
      <c r="G104" s="297">
        <v>0.3</v>
      </c>
      <c r="H104" s="306">
        <v>161.80000000000001</v>
      </c>
      <c r="I104" s="307">
        <v>20.440000000000001</v>
      </c>
      <c r="J104" s="307">
        <v>0.28000000000000003</v>
      </c>
    </row>
    <row r="105" spans="1:10" x14ac:dyDescent="0.35">
      <c r="A105" s="296">
        <v>43066.458680555559</v>
      </c>
      <c r="B105" s="306">
        <v>55</v>
      </c>
      <c r="C105" s="307">
        <v>3.99</v>
      </c>
      <c r="D105" s="297">
        <v>10.83</v>
      </c>
      <c r="E105" s="297">
        <v>123</v>
      </c>
      <c r="F105" s="297">
        <v>517</v>
      </c>
      <c r="G105" s="297">
        <v>0.3</v>
      </c>
      <c r="H105" s="306">
        <v>161.4</v>
      </c>
      <c r="I105" s="307">
        <v>20.399999999999999</v>
      </c>
      <c r="J105" s="307">
        <v>0.25</v>
      </c>
    </row>
    <row r="106" spans="1:10" x14ac:dyDescent="0.35">
      <c r="A106" s="296">
        <v>43066.458692129629</v>
      </c>
      <c r="B106" s="306">
        <v>55</v>
      </c>
      <c r="C106" s="307">
        <v>3.99</v>
      </c>
      <c r="D106" s="297">
        <v>10.83</v>
      </c>
      <c r="E106" s="297">
        <v>123</v>
      </c>
      <c r="F106" s="297">
        <v>517</v>
      </c>
      <c r="G106" s="297">
        <v>0.3</v>
      </c>
      <c r="H106" s="306">
        <v>161.6</v>
      </c>
      <c r="I106" s="307">
        <v>20.420000000000002</v>
      </c>
      <c r="J106" s="307">
        <v>0.25</v>
      </c>
    </row>
    <row r="107" spans="1:10" x14ac:dyDescent="0.35">
      <c r="A107" s="296">
        <v>43066.458703703705</v>
      </c>
      <c r="B107" s="306">
        <v>55</v>
      </c>
      <c r="C107" s="307">
        <v>3.99</v>
      </c>
      <c r="D107" s="297">
        <v>10.83</v>
      </c>
      <c r="E107" s="297">
        <v>123</v>
      </c>
      <c r="F107" s="297">
        <v>517</v>
      </c>
      <c r="G107" s="297">
        <v>0.3</v>
      </c>
      <c r="H107" s="306">
        <v>161.6</v>
      </c>
      <c r="I107" s="307">
        <v>20.420000000000002</v>
      </c>
      <c r="J107" s="307">
        <v>0.25</v>
      </c>
    </row>
    <row r="108" spans="1:10" x14ac:dyDescent="0.35">
      <c r="A108" s="296">
        <v>43066.458715277775</v>
      </c>
      <c r="B108" s="306">
        <v>55.01</v>
      </c>
      <c r="C108" s="307">
        <v>3.99</v>
      </c>
      <c r="D108" s="297">
        <v>10.82</v>
      </c>
      <c r="E108" s="297">
        <v>123</v>
      </c>
      <c r="F108" s="297">
        <v>517</v>
      </c>
      <c r="G108" s="297">
        <v>0.3</v>
      </c>
      <c r="H108" s="306">
        <v>161.6</v>
      </c>
      <c r="I108" s="307">
        <v>20.420000000000002</v>
      </c>
      <c r="J108" s="307">
        <v>0.25</v>
      </c>
    </row>
    <row r="109" spans="1:10" x14ac:dyDescent="0.35">
      <c r="A109" s="296">
        <v>43066.458726851852</v>
      </c>
      <c r="B109" s="306">
        <v>55.01</v>
      </c>
      <c r="C109" s="307">
        <v>3.99</v>
      </c>
      <c r="D109" s="297">
        <v>10.82</v>
      </c>
      <c r="E109" s="297">
        <v>123</v>
      </c>
      <c r="F109" s="297">
        <v>517</v>
      </c>
      <c r="G109" s="297">
        <v>0.3</v>
      </c>
      <c r="H109" s="306">
        <v>161.6</v>
      </c>
      <c r="I109" s="307">
        <v>20.420000000000002</v>
      </c>
      <c r="J109" s="307">
        <v>0.25</v>
      </c>
    </row>
    <row r="110" spans="1:10" x14ac:dyDescent="0.35">
      <c r="A110" s="296">
        <v>43066.459814814814</v>
      </c>
      <c r="B110" s="306">
        <v>60.01</v>
      </c>
      <c r="C110" s="307">
        <v>4</v>
      </c>
      <c r="D110" s="297">
        <v>10.83</v>
      </c>
      <c r="E110" s="297">
        <v>123</v>
      </c>
      <c r="F110" s="297">
        <v>517</v>
      </c>
      <c r="G110" s="297">
        <v>0.3</v>
      </c>
      <c r="H110" s="306">
        <v>161.80000000000001</v>
      </c>
      <c r="I110" s="307">
        <v>20.45</v>
      </c>
      <c r="J110" s="307">
        <v>0.31</v>
      </c>
    </row>
    <row r="111" spans="1:10" x14ac:dyDescent="0.35">
      <c r="A111" s="296">
        <v>43066.459826388891</v>
      </c>
      <c r="B111" s="306">
        <v>60.02</v>
      </c>
      <c r="C111" s="307">
        <v>4</v>
      </c>
      <c r="D111" s="297">
        <v>10.83</v>
      </c>
      <c r="E111" s="297">
        <v>123</v>
      </c>
      <c r="F111" s="297">
        <v>517</v>
      </c>
      <c r="G111" s="297">
        <v>0.3</v>
      </c>
      <c r="H111" s="306">
        <v>162.1</v>
      </c>
      <c r="I111" s="307">
        <v>20.49</v>
      </c>
      <c r="J111" s="307">
        <v>0.3</v>
      </c>
    </row>
    <row r="112" spans="1:10" x14ac:dyDescent="0.35">
      <c r="A112" s="296">
        <v>43066.459837962961</v>
      </c>
      <c r="B112" s="306">
        <v>60.02</v>
      </c>
      <c r="C112" s="307">
        <v>4</v>
      </c>
      <c r="D112" s="297">
        <v>10.83</v>
      </c>
      <c r="E112" s="297">
        <v>123</v>
      </c>
      <c r="F112" s="297">
        <v>517</v>
      </c>
      <c r="G112" s="297">
        <v>0.3</v>
      </c>
      <c r="H112" s="306">
        <v>162.1</v>
      </c>
      <c r="I112" s="307">
        <v>20.49</v>
      </c>
      <c r="J112" s="307">
        <v>0.3</v>
      </c>
    </row>
    <row r="113" spans="1:10" x14ac:dyDescent="0.35">
      <c r="A113" s="296">
        <v>43066.459849537037</v>
      </c>
      <c r="B113" s="306">
        <v>60.01</v>
      </c>
      <c r="C113" s="307">
        <v>4</v>
      </c>
      <c r="D113" s="297">
        <v>10.82</v>
      </c>
      <c r="E113" s="297">
        <v>123</v>
      </c>
      <c r="F113" s="297">
        <v>517</v>
      </c>
      <c r="G113" s="297">
        <v>0.3</v>
      </c>
      <c r="H113" s="306">
        <v>162</v>
      </c>
      <c r="I113" s="307">
        <v>20.47</v>
      </c>
      <c r="J113" s="307">
        <v>0.28999999999999998</v>
      </c>
    </row>
    <row r="114" spans="1:10" x14ac:dyDescent="0.35">
      <c r="A114" s="296">
        <v>43066.459861111114</v>
      </c>
      <c r="B114" s="306">
        <v>60.01</v>
      </c>
      <c r="C114" s="307">
        <v>4</v>
      </c>
      <c r="D114" s="297">
        <v>10.82</v>
      </c>
      <c r="E114" s="297">
        <v>123</v>
      </c>
      <c r="F114" s="297">
        <v>517</v>
      </c>
      <c r="G114" s="297">
        <v>0.3</v>
      </c>
      <c r="H114" s="306">
        <v>162</v>
      </c>
      <c r="I114" s="307">
        <v>20.47</v>
      </c>
      <c r="J114" s="307">
        <v>0.28999999999999998</v>
      </c>
    </row>
    <row r="115" spans="1:10" x14ac:dyDescent="0.35">
      <c r="A115" s="296">
        <v>43066.460833333331</v>
      </c>
      <c r="B115" s="306">
        <v>65.010000000000005</v>
      </c>
      <c r="C115" s="307">
        <v>4.07</v>
      </c>
      <c r="D115" s="297">
        <v>10.73</v>
      </c>
      <c r="E115" s="297">
        <v>124</v>
      </c>
      <c r="F115" s="297">
        <v>517</v>
      </c>
      <c r="G115" s="297">
        <v>0.3</v>
      </c>
      <c r="H115" s="306">
        <v>156.69999999999999</v>
      </c>
      <c r="I115" s="307">
        <v>19.760000000000002</v>
      </c>
      <c r="J115" s="307">
        <v>0.34</v>
      </c>
    </row>
    <row r="116" spans="1:10" x14ac:dyDescent="0.35">
      <c r="A116" s="296">
        <v>43066.460844907408</v>
      </c>
      <c r="B116" s="306">
        <v>65</v>
      </c>
      <c r="C116" s="307">
        <v>4.0599999999999996</v>
      </c>
      <c r="D116" s="297">
        <v>10.73</v>
      </c>
      <c r="E116" s="297">
        <v>124</v>
      </c>
      <c r="F116" s="297">
        <v>517</v>
      </c>
      <c r="G116" s="297">
        <v>0.3</v>
      </c>
      <c r="H116" s="306">
        <v>156.9</v>
      </c>
      <c r="I116" s="307">
        <v>19.79</v>
      </c>
      <c r="J116" s="307">
        <v>0.34</v>
      </c>
    </row>
    <row r="117" spans="1:10" x14ac:dyDescent="0.35">
      <c r="A117" s="296">
        <v>43066.460856481484</v>
      </c>
      <c r="B117" s="306">
        <v>65</v>
      </c>
      <c r="C117" s="307">
        <v>4.0599999999999996</v>
      </c>
      <c r="D117" s="297">
        <v>10.74</v>
      </c>
      <c r="E117" s="297">
        <v>124</v>
      </c>
      <c r="F117" s="297">
        <v>516</v>
      </c>
      <c r="G117" s="297">
        <v>0.3</v>
      </c>
      <c r="H117" s="306">
        <v>157</v>
      </c>
      <c r="I117" s="307">
        <v>19.8</v>
      </c>
      <c r="J117" s="307">
        <v>0.34</v>
      </c>
    </row>
    <row r="118" spans="1:10" x14ac:dyDescent="0.35">
      <c r="A118" s="296">
        <v>43066.460868055554</v>
      </c>
      <c r="B118" s="306">
        <v>65</v>
      </c>
      <c r="C118" s="307">
        <v>4.0599999999999996</v>
      </c>
      <c r="D118" s="297">
        <v>10.74</v>
      </c>
      <c r="E118" s="297">
        <v>124</v>
      </c>
      <c r="F118" s="297">
        <v>516</v>
      </c>
      <c r="G118" s="297">
        <v>0.3</v>
      </c>
      <c r="H118" s="306">
        <v>157</v>
      </c>
      <c r="I118" s="307">
        <v>19.8</v>
      </c>
      <c r="J118" s="307">
        <v>0.34</v>
      </c>
    </row>
    <row r="119" spans="1:10" x14ac:dyDescent="0.35">
      <c r="A119" s="296">
        <v>43066.460879629631</v>
      </c>
      <c r="B119" s="306">
        <v>64.989999999999995</v>
      </c>
      <c r="C119" s="307">
        <v>4.0599999999999996</v>
      </c>
      <c r="D119" s="297">
        <v>10.74</v>
      </c>
      <c r="E119" s="297">
        <v>124</v>
      </c>
      <c r="F119" s="297">
        <v>517</v>
      </c>
      <c r="G119" s="297">
        <v>0.3</v>
      </c>
      <c r="H119" s="306">
        <v>157.1</v>
      </c>
      <c r="I119" s="307">
        <v>19.809999999999999</v>
      </c>
      <c r="J119" s="307">
        <v>0.34</v>
      </c>
    </row>
    <row r="120" spans="1:10" x14ac:dyDescent="0.35">
      <c r="A120" s="296">
        <v>43066.461886574078</v>
      </c>
      <c r="B120" s="306">
        <v>70</v>
      </c>
      <c r="C120" s="307">
        <v>4.8099999999999996</v>
      </c>
      <c r="D120" s="297">
        <v>9.4700000000000006</v>
      </c>
      <c r="E120" s="297">
        <v>169</v>
      </c>
      <c r="F120" s="297">
        <v>540</v>
      </c>
      <c r="G120" s="297">
        <v>0.3</v>
      </c>
      <c r="H120" s="306">
        <v>30.8</v>
      </c>
      <c r="I120" s="307">
        <v>3.81</v>
      </c>
      <c r="J120" s="307">
        <v>0.82</v>
      </c>
    </row>
    <row r="121" spans="1:10" x14ac:dyDescent="0.35">
      <c r="A121" s="296">
        <v>43066.461898148147</v>
      </c>
      <c r="B121" s="306">
        <v>70</v>
      </c>
      <c r="C121" s="307">
        <v>4.8099999999999996</v>
      </c>
      <c r="D121" s="297">
        <v>9.4600000000000009</v>
      </c>
      <c r="E121" s="297">
        <v>170</v>
      </c>
      <c r="F121" s="297">
        <v>539</v>
      </c>
      <c r="G121" s="297">
        <v>0.3</v>
      </c>
      <c r="H121" s="306">
        <v>30.5</v>
      </c>
      <c r="I121" s="307">
        <v>3.77</v>
      </c>
      <c r="J121" s="307">
        <v>0.81</v>
      </c>
    </row>
    <row r="122" spans="1:10" x14ac:dyDescent="0.35">
      <c r="A122" s="296">
        <v>43066.461909722224</v>
      </c>
      <c r="B122" s="306">
        <v>70</v>
      </c>
      <c r="C122" s="307">
        <v>4.8099999999999996</v>
      </c>
      <c r="D122" s="297">
        <v>9.4499999999999993</v>
      </c>
      <c r="E122" s="297">
        <v>170</v>
      </c>
      <c r="F122" s="297">
        <v>539</v>
      </c>
      <c r="G122" s="297">
        <v>0.3</v>
      </c>
      <c r="H122" s="306">
        <v>30.2</v>
      </c>
      <c r="I122" s="307">
        <v>3.74</v>
      </c>
      <c r="J122" s="307">
        <v>0.81</v>
      </c>
    </row>
    <row r="123" spans="1:10" x14ac:dyDescent="0.35">
      <c r="A123" s="296">
        <v>43066.461921296293</v>
      </c>
      <c r="B123" s="306">
        <v>70</v>
      </c>
      <c r="C123" s="307">
        <v>4.8099999999999996</v>
      </c>
      <c r="D123" s="297">
        <v>9.4499999999999993</v>
      </c>
      <c r="E123" s="297">
        <v>170</v>
      </c>
      <c r="F123" s="297">
        <v>539</v>
      </c>
      <c r="G123" s="297">
        <v>0.3</v>
      </c>
      <c r="H123" s="306">
        <v>30.2</v>
      </c>
      <c r="I123" s="307">
        <v>3.74</v>
      </c>
      <c r="J123" s="307">
        <v>0.81</v>
      </c>
    </row>
    <row r="124" spans="1:10" x14ac:dyDescent="0.35">
      <c r="A124" s="296">
        <v>43066.46193287037</v>
      </c>
      <c r="B124" s="306">
        <v>70.010000000000005</v>
      </c>
      <c r="C124" s="307">
        <v>4.8099999999999996</v>
      </c>
      <c r="D124" s="297">
        <v>9.44</v>
      </c>
      <c r="E124" s="297">
        <v>170</v>
      </c>
      <c r="F124" s="297">
        <v>539</v>
      </c>
      <c r="G124" s="297">
        <v>0.3</v>
      </c>
      <c r="H124" s="306">
        <v>30</v>
      </c>
      <c r="I124" s="307">
        <v>3.71</v>
      </c>
      <c r="J124" s="307">
        <v>0.82</v>
      </c>
    </row>
    <row r="125" spans="1:10" x14ac:dyDescent="0.35">
      <c r="A125" s="296">
        <v>43066.462604166663</v>
      </c>
      <c r="B125" s="306">
        <v>75.03</v>
      </c>
      <c r="C125" s="307">
        <v>4.8899999999999997</v>
      </c>
      <c r="D125" s="297">
        <v>8.91</v>
      </c>
      <c r="E125" s="297">
        <v>179</v>
      </c>
      <c r="F125" s="297">
        <v>543</v>
      </c>
      <c r="G125" s="297">
        <v>0.3</v>
      </c>
      <c r="H125" s="306">
        <v>2.2000000000000002</v>
      </c>
      <c r="I125" s="307">
        <v>0.27</v>
      </c>
      <c r="J125" s="307">
        <v>0.42</v>
      </c>
    </row>
    <row r="126" spans="1:10" x14ac:dyDescent="0.35">
      <c r="A126" s="296">
        <v>43066.46261574074</v>
      </c>
      <c r="B126" s="306">
        <v>75.03</v>
      </c>
      <c r="C126" s="307">
        <v>4.8899999999999997</v>
      </c>
      <c r="D126" s="297">
        <v>8.91</v>
      </c>
      <c r="E126" s="297">
        <v>179</v>
      </c>
      <c r="F126" s="297">
        <v>543</v>
      </c>
      <c r="G126" s="297">
        <v>0.3</v>
      </c>
      <c r="H126" s="306">
        <v>2.2000000000000002</v>
      </c>
      <c r="I126" s="307">
        <v>0.27</v>
      </c>
      <c r="J126" s="307">
        <v>0.42</v>
      </c>
    </row>
    <row r="127" spans="1:10" x14ac:dyDescent="0.35">
      <c r="A127" s="296">
        <v>43066.462627314817</v>
      </c>
      <c r="B127" s="306">
        <v>75.02</v>
      </c>
      <c r="C127" s="307">
        <v>4.8899999999999997</v>
      </c>
      <c r="D127" s="297">
        <v>8.9</v>
      </c>
      <c r="E127" s="297">
        <v>179</v>
      </c>
      <c r="F127" s="297">
        <v>546</v>
      </c>
      <c r="G127" s="297">
        <v>0.3</v>
      </c>
      <c r="H127" s="306">
        <v>1.9</v>
      </c>
      <c r="I127" s="307">
        <v>0.24</v>
      </c>
      <c r="J127" s="307">
        <v>0.41</v>
      </c>
    </row>
    <row r="128" spans="1:10" x14ac:dyDescent="0.35">
      <c r="A128" s="296">
        <v>43066.462638888886</v>
      </c>
      <c r="B128" s="306">
        <v>75.03</v>
      </c>
      <c r="C128" s="307">
        <v>4.8899999999999997</v>
      </c>
      <c r="D128" s="297">
        <v>8.89</v>
      </c>
      <c r="E128" s="297">
        <v>180</v>
      </c>
      <c r="F128" s="297">
        <v>544</v>
      </c>
      <c r="G128" s="297">
        <v>0.3</v>
      </c>
      <c r="H128" s="306">
        <v>1.6</v>
      </c>
      <c r="I128" s="307">
        <v>0.2</v>
      </c>
      <c r="J128" s="307">
        <v>0.4</v>
      </c>
    </row>
    <row r="129" spans="1:10" x14ac:dyDescent="0.35">
      <c r="A129" s="296">
        <v>43066.462650462963</v>
      </c>
      <c r="B129" s="306">
        <v>75.03</v>
      </c>
      <c r="C129" s="307">
        <v>4.8899999999999997</v>
      </c>
      <c r="D129" s="297">
        <v>8.89</v>
      </c>
      <c r="E129" s="297">
        <v>180</v>
      </c>
      <c r="F129" s="297">
        <v>544</v>
      </c>
      <c r="G129" s="297">
        <v>0.3</v>
      </c>
      <c r="H129" s="306">
        <v>1.6</v>
      </c>
      <c r="I129" s="307">
        <v>0.2</v>
      </c>
      <c r="J129" s="307">
        <v>0.4</v>
      </c>
    </row>
    <row r="130" spans="1:10" x14ac:dyDescent="0.35">
      <c r="A130" s="296">
        <v>43066.462858796294</v>
      </c>
      <c r="B130" s="306">
        <v>75.03</v>
      </c>
      <c r="C130" s="307">
        <v>4.9000000000000004</v>
      </c>
      <c r="D130" s="297">
        <v>8.84</v>
      </c>
      <c r="E130" s="297">
        <v>181</v>
      </c>
      <c r="F130" s="297">
        <v>544</v>
      </c>
      <c r="G130" s="297">
        <v>0.3</v>
      </c>
      <c r="H130" s="306">
        <v>0.6</v>
      </c>
      <c r="I130" s="307">
        <v>0.08</v>
      </c>
      <c r="J130" s="307">
        <v>0.47</v>
      </c>
    </row>
    <row r="131" spans="1:10" x14ac:dyDescent="0.35">
      <c r="A131" s="296">
        <v>43066.462870370371</v>
      </c>
      <c r="B131" s="306">
        <v>75.02</v>
      </c>
      <c r="C131" s="307">
        <v>4.8899999999999997</v>
      </c>
      <c r="D131" s="297">
        <v>8.83</v>
      </c>
      <c r="E131" s="297">
        <v>181</v>
      </c>
      <c r="F131" s="297">
        <v>546</v>
      </c>
      <c r="G131" s="297">
        <v>0.3</v>
      </c>
      <c r="H131" s="306">
        <v>0.6</v>
      </c>
      <c r="I131" s="307">
        <v>7.0000000000000007E-2</v>
      </c>
      <c r="J131" s="307">
        <v>0.45</v>
      </c>
    </row>
    <row r="132" spans="1:10" x14ac:dyDescent="0.35">
      <c r="A132" s="296">
        <v>43066.462881944448</v>
      </c>
      <c r="B132" s="306">
        <v>75.02</v>
      </c>
      <c r="C132" s="307">
        <v>4.9000000000000004</v>
      </c>
      <c r="D132" s="297">
        <v>8.83</v>
      </c>
      <c r="E132" s="297">
        <v>181</v>
      </c>
      <c r="F132" s="297">
        <v>543</v>
      </c>
      <c r="G132" s="297">
        <v>0.3</v>
      </c>
      <c r="H132" s="306">
        <v>0.6</v>
      </c>
      <c r="I132" s="307">
        <v>7.0000000000000007E-2</v>
      </c>
      <c r="J132" s="307">
        <v>0.45</v>
      </c>
    </row>
    <row r="133" spans="1:10" x14ac:dyDescent="0.35">
      <c r="A133" s="296">
        <v>43066.462893518517</v>
      </c>
      <c r="B133" s="306">
        <v>75.02</v>
      </c>
      <c r="C133" s="307">
        <v>4.9000000000000004</v>
      </c>
      <c r="D133" s="297">
        <v>8.83</v>
      </c>
      <c r="E133" s="297">
        <v>181</v>
      </c>
      <c r="F133" s="297">
        <v>543</v>
      </c>
      <c r="G133" s="297">
        <v>0.3</v>
      </c>
      <c r="H133" s="306">
        <v>0.6</v>
      </c>
      <c r="I133" s="307">
        <v>7.0000000000000007E-2</v>
      </c>
      <c r="J133" s="307">
        <v>0.45</v>
      </c>
    </row>
    <row r="134" spans="1:10" x14ac:dyDescent="0.35">
      <c r="A134" s="296">
        <v>43066.462905092594</v>
      </c>
      <c r="B134" s="306">
        <v>75.03</v>
      </c>
      <c r="C134" s="307">
        <v>4.8899999999999997</v>
      </c>
      <c r="D134" s="297">
        <v>8.82</v>
      </c>
      <c r="E134" s="297">
        <v>181</v>
      </c>
      <c r="F134" s="297">
        <v>543</v>
      </c>
      <c r="G134" s="297">
        <v>0.3</v>
      </c>
      <c r="H134" s="306">
        <v>0.6</v>
      </c>
      <c r="I134" s="307">
        <v>7.0000000000000007E-2</v>
      </c>
      <c r="J134" s="307">
        <v>0.46</v>
      </c>
    </row>
    <row r="135" spans="1:10" x14ac:dyDescent="0.35">
      <c r="A135" s="296">
        <v>43066.463946759257</v>
      </c>
      <c r="B135" s="306">
        <v>80.010000000000005</v>
      </c>
      <c r="C135" s="307">
        <v>4.97</v>
      </c>
      <c r="D135" s="297">
        <v>7.95</v>
      </c>
      <c r="E135" s="297">
        <v>-58</v>
      </c>
      <c r="F135" s="297">
        <v>568</v>
      </c>
      <c r="G135" s="297">
        <v>0.4</v>
      </c>
      <c r="H135" s="306">
        <v>0</v>
      </c>
      <c r="I135" s="307">
        <v>0</v>
      </c>
      <c r="J135" s="307">
        <v>0.53</v>
      </c>
    </row>
    <row r="136" spans="1:10" x14ac:dyDescent="0.35">
      <c r="A136" s="296">
        <v>43066.463958333334</v>
      </c>
      <c r="B136" s="306">
        <v>80.010000000000005</v>
      </c>
      <c r="C136" s="307">
        <v>4.97</v>
      </c>
      <c r="D136" s="297">
        <v>7.94</v>
      </c>
      <c r="E136" s="297">
        <v>-59</v>
      </c>
      <c r="F136" s="297">
        <v>569</v>
      </c>
      <c r="G136" s="297">
        <v>0.4</v>
      </c>
      <c r="H136" s="306">
        <v>0.1</v>
      </c>
      <c r="I136" s="307">
        <v>0.01</v>
      </c>
      <c r="J136" s="307">
        <v>0.53</v>
      </c>
    </row>
    <row r="137" spans="1:10" x14ac:dyDescent="0.35">
      <c r="A137" s="296">
        <v>43066.463969907411</v>
      </c>
      <c r="B137" s="306">
        <v>80.010000000000005</v>
      </c>
      <c r="C137" s="307">
        <v>4.97</v>
      </c>
      <c r="D137" s="297">
        <v>7.94</v>
      </c>
      <c r="E137" s="297">
        <v>-59</v>
      </c>
      <c r="F137" s="297">
        <v>569</v>
      </c>
      <c r="G137" s="297">
        <v>0.4</v>
      </c>
      <c r="H137" s="306">
        <v>0.1</v>
      </c>
      <c r="I137" s="307">
        <v>0.01</v>
      </c>
      <c r="J137" s="307">
        <v>0.53</v>
      </c>
    </row>
    <row r="138" spans="1:10" x14ac:dyDescent="0.35">
      <c r="A138" s="296">
        <v>43066.46398148148</v>
      </c>
      <c r="B138" s="306">
        <v>80.010000000000005</v>
      </c>
      <c r="C138" s="307">
        <v>4.97</v>
      </c>
      <c r="D138" s="297">
        <v>7.92</v>
      </c>
      <c r="E138" s="297">
        <v>-60</v>
      </c>
      <c r="F138" s="297">
        <v>570</v>
      </c>
      <c r="G138" s="297">
        <v>0.4</v>
      </c>
      <c r="H138" s="306">
        <v>0.1</v>
      </c>
      <c r="I138" s="307">
        <v>0.01</v>
      </c>
      <c r="J138" s="307">
        <v>0.53</v>
      </c>
    </row>
    <row r="139" spans="1:10" x14ac:dyDescent="0.35">
      <c r="A139" s="296">
        <v>43066.463993055557</v>
      </c>
      <c r="B139" s="306">
        <v>80.010000000000005</v>
      </c>
      <c r="C139" s="307">
        <v>4.97</v>
      </c>
      <c r="D139" s="297">
        <v>7.92</v>
      </c>
      <c r="E139" s="297">
        <v>-60</v>
      </c>
      <c r="F139" s="297">
        <v>570</v>
      </c>
      <c r="G139" s="297">
        <v>0.4</v>
      </c>
      <c r="H139" s="306">
        <v>0.1</v>
      </c>
      <c r="I139" s="307">
        <v>0.01</v>
      </c>
      <c r="J139" s="307">
        <v>0.53</v>
      </c>
    </row>
    <row r="140" spans="1:10" x14ac:dyDescent="0.35">
      <c r="A140" s="296">
        <v>43066.465081018519</v>
      </c>
      <c r="B140" s="306">
        <v>84.99</v>
      </c>
      <c r="C140" s="307">
        <v>4.68</v>
      </c>
      <c r="D140" s="297">
        <v>7.07</v>
      </c>
      <c r="E140" s="297">
        <v>-121</v>
      </c>
      <c r="F140" s="297">
        <v>783</v>
      </c>
      <c r="G140" s="297">
        <v>0.5</v>
      </c>
      <c r="H140" s="306">
        <v>0.1</v>
      </c>
      <c r="I140" s="307">
        <v>0.01</v>
      </c>
      <c r="J140" s="307">
        <v>0.67</v>
      </c>
    </row>
    <row r="141" spans="1:10" x14ac:dyDescent="0.35">
      <c r="A141" s="296">
        <v>43066.465092592596</v>
      </c>
      <c r="B141" s="306">
        <v>85</v>
      </c>
      <c r="C141" s="307">
        <v>4.68</v>
      </c>
      <c r="D141" s="297">
        <v>7.07</v>
      </c>
      <c r="E141" s="297">
        <v>-121</v>
      </c>
      <c r="F141" s="297">
        <v>782</v>
      </c>
      <c r="G141" s="297">
        <v>0.5</v>
      </c>
      <c r="H141" s="306">
        <v>0.1</v>
      </c>
      <c r="I141" s="307">
        <v>0.01</v>
      </c>
      <c r="J141" s="307">
        <v>0.67</v>
      </c>
    </row>
    <row r="142" spans="1:10" x14ac:dyDescent="0.35">
      <c r="A142" s="296">
        <v>43066.465104166666</v>
      </c>
      <c r="B142" s="306">
        <v>85</v>
      </c>
      <c r="C142" s="307">
        <v>4.68</v>
      </c>
      <c r="D142" s="297">
        <v>7.07</v>
      </c>
      <c r="E142" s="297">
        <v>-121</v>
      </c>
      <c r="F142" s="297">
        <v>782</v>
      </c>
      <c r="G142" s="297">
        <v>0.5</v>
      </c>
      <c r="H142" s="306">
        <v>0.1</v>
      </c>
      <c r="I142" s="307">
        <v>0.01</v>
      </c>
      <c r="J142" s="307">
        <v>0.67</v>
      </c>
    </row>
    <row r="143" spans="1:10" x14ac:dyDescent="0.35">
      <c r="A143" s="296">
        <v>43066.465115740742</v>
      </c>
      <c r="B143" s="306">
        <v>85</v>
      </c>
      <c r="C143" s="307">
        <v>4.67</v>
      </c>
      <c r="D143" s="297">
        <v>7.06</v>
      </c>
      <c r="E143" s="297">
        <v>-122</v>
      </c>
      <c r="F143" s="297">
        <v>782</v>
      </c>
      <c r="G143" s="297">
        <v>0.5</v>
      </c>
      <c r="H143" s="306">
        <v>0.1</v>
      </c>
      <c r="I143" s="307">
        <v>0.01</v>
      </c>
      <c r="J143" s="307">
        <v>0.66</v>
      </c>
    </row>
    <row r="144" spans="1:10" x14ac:dyDescent="0.35">
      <c r="A144" s="296">
        <v>43066.465127314812</v>
      </c>
      <c r="B144" s="306">
        <v>85</v>
      </c>
      <c r="C144" s="307">
        <v>4.67</v>
      </c>
      <c r="D144" s="297">
        <v>7.06</v>
      </c>
      <c r="E144" s="297">
        <v>-122</v>
      </c>
      <c r="F144" s="297">
        <v>782</v>
      </c>
      <c r="G144" s="297">
        <v>0.5</v>
      </c>
      <c r="H144" s="306">
        <v>0.1</v>
      </c>
      <c r="I144" s="307">
        <v>0.01</v>
      </c>
      <c r="J144" s="307">
        <v>0.66</v>
      </c>
    </row>
    <row r="145" spans="1:10" x14ac:dyDescent="0.35">
      <c r="A145" s="296">
        <v>43066.465416666666</v>
      </c>
      <c r="B145" s="306">
        <v>85.02</v>
      </c>
      <c r="C145" s="307">
        <v>4.67</v>
      </c>
      <c r="D145" s="297">
        <v>7.02</v>
      </c>
      <c r="E145" s="297">
        <v>-128</v>
      </c>
      <c r="F145" s="297">
        <v>783</v>
      </c>
      <c r="G145" s="297">
        <v>0.5</v>
      </c>
      <c r="H145" s="306">
        <v>0.1</v>
      </c>
      <c r="I145" s="307">
        <v>0.01</v>
      </c>
      <c r="J145" s="307">
        <v>0.67</v>
      </c>
    </row>
    <row r="146" spans="1:10" x14ac:dyDescent="0.35">
      <c r="A146" s="296">
        <v>43066.465428240743</v>
      </c>
      <c r="B146" s="306">
        <v>85.02</v>
      </c>
      <c r="C146" s="307">
        <v>4.67</v>
      </c>
      <c r="D146" s="297">
        <v>7.02</v>
      </c>
      <c r="E146" s="297">
        <v>-128</v>
      </c>
      <c r="F146" s="297">
        <v>783</v>
      </c>
      <c r="G146" s="297">
        <v>0.5</v>
      </c>
      <c r="H146" s="306">
        <v>0.1</v>
      </c>
      <c r="I146" s="307">
        <v>0.01</v>
      </c>
      <c r="J146" s="307">
        <v>0.67</v>
      </c>
    </row>
    <row r="147" spans="1:10" x14ac:dyDescent="0.35">
      <c r="A147" s="296">
        <v>43066.465439814812</v>
      </c>
      <c r="B147" s="306">
        <v>85.03</v>
      </c>
      <c r="C147" s="307">
        <v>4.67</v>
      </c>
      <c r="D147" s="297">
        <v>7.02</v>
      </c>
      <c r="E147" s="297">
        <v>-128</v>
      </c>
      <c r="F147" s="297">
        <v>785</v>
      </c>
      <c r="G147" s="297">
        <v>0.5</v>
      </c>
      <c r="H147" s="306">
        <v>0.1</v>
      </c>
      <c r="I147" s="307">
        <v>0.01</v>
      </c>
      <c r="J147" s="307">
        <v>0.67</v>
      </c>
    </row>
    <row r="148" spans="1:10" x14ac:dyDescent="0.35">
      <c r="A148" s="296">
        <v>43066.465451388889</v>
      </c>
      <c r="B148" s="306">
        <v>85.03</v>
      </c>
      <c r="C148" s="307">
        <v>4.67</v>
      </c>
      <c r="D148" s="297">
        <v>7.02</v>
      </c>
      <c r="E148" s="297">
        <v>-128</v>
      </c>
      <c r="F148" s="297">
        <v>785</v>
      </c>
      <c r="G148" s="297">
        <v>0.5</v>
      </c>
      <c r="H148" s="306">
        <v>0.1</v>
      </c>
      <c r="I148" s="307">
        <v>0.01</v>
      </c>
      <c r="J148" s="307">
        <v>0.67</v>
      </c>
    </row>
    <row r="149" spans="1:10" x14ac:dyDescent="0.35">
      <c r="A149" s="296">
        <v>43066.465462962966</v>
      </c>
      <c r="B149" s="306">
        <v>85.03</v>
      </c>
      <c r="C149" s="307">
        <v>4.67</v>
      </c>
      <c r="D149" s="297">
        <v>7.02</v>
      </c>
      <c r="E149" s="297">
        <v>-128</v>
      </c>
      <c r="F149" s="297">
        <v>789</v>
      </c>
      <c r="G149" s="297">
        <v>0.5</v>
      </c>
      <c r="H149" s="306">
        <v>0.1</v>
      </c>
      <c r="I149" s="307">
        <v>0.01</v>
      </c>
      <c r="J149" s="307">
        <v>0.67</v>
      </c>
    </row>
    <row r="150" spans="1:10" x14ac:dyDescent="0.35">
      <c r="A150" s="296">
        <v>43066.466435185182</v>
      </c>
      <c r="B150" s="306">
        <v>90</v>
      </c>
      <c r="C150" s="307">
        <v>4.25</v>
      </c>
      <c r="D150" s="297">
        <v>6.79</v>
      </c>
      <c r="E150" s="297">
        <v>-127</v>
      </c>
      <c r="F150" s="297">
        <v>1098</v>
      </c>
      <c r="G150" s="297">
        <v>0.7</v>
      </c>
      <c r="H150" s="306">
        <v>0.1</v>
      </c>
      <c r="I150" s="307">
        <v>0.01</v>
      </c>
      <c r="J150" s="307">
        <v>1.1200000000000001</v>
      </c>
    </row>
    <row r="151" spans="1:10" x14ac:dyDescent="0.35">
      <c r="A151" s="296">
        <v>43066.466446759259</v>
      </c>
      <c r="B151" s="306">
        <v>89.99</v>
      </c>
      <c r="C151" s="307">
        <v>4.25</v>
      </c>
      <c r="D151" s="297">
        <v>6.79</v>
      </c>
      <c r="E151" s="297">
        <v>-127</v>
      </c>
      <c r="F151" s="297">
        <v>1093</v>
      </c>
      <c r="G151" s="297">
        <v>0.7</v>
      </c>
      <c r="H151" s="306">
        <v>0.1</v>
      </c>
      <c r="I151" s="307">
        <v>0.01</v>
      </c>
      <c r="J151" s="307">
        <v>1.1200000000000001</v>
      </c>
    </row>
    <row r="152" spans="1:10" x14ac:dyDescent="0.35">
      <c r="A152" s="296">
        <v>43066.466458333336</v>
      </c>
      <c r="B152" s="306">
        <v>89.99</v>
      </c>
      <c r="C152" s="307">
        <v>4.25</v>
      </c>
      <c r="D152" s="297">
        <v>6.79</v>
      </c>
      <c r="E152" s="297">
        <v>-127</v>
      </c>
      <c r="F152" s="297">
        <v>1093</v>
      </c>
      <c r="G152" s="297">
        <v>0.7</v>
      </c>
      <c r="H152" s="306">
        <v>0.1</v>
      </c>
      <c r="I152" s="307">
        <v>0.01</v>
      </c>
      <c r="J152" s="307">
        <v>1.1200000000000001</v>
      </c>
    </row>
    <row r="153" spans="1:10" x14ac:dyDescent="0.35">
      <c r="A153" s="296">
        <v>43066.466469907406</v>
      </c>
      <c r="B153" s="306">
        <v>90</v>
      </c>
      <c r="C153" s="307">
        <v>4.25</v>
      </c>
      <c r="D153" s="297">
        <v>6.79</v>
      </c>
      <c r="E153" s="297">
        <v>-127</v>
      </c>
      <c r="F153" s="297">
        <v>1091</v>
      </c>
      <c r="G153" s="297">
        <v>0.7</v>
      </c>
      <c r="H153" s="306">
        <v>0.1</v>
      </c>
      <c r="I153" s="307">
        <v>0.01</v>
      </c>
      <c r="J153" s="307">
        <v>1.1200000000000001</v>
      </c>
    </row>
    <row r="154" spans="1:10" x14ac:dyDescent="0.35">
      <c r="A154" s="296">
        <v>43066.466481481482</v>
      </c>
      <c r="B154" s="306">
        <v>90</v>
      </c>
      <c r="C154" s="307">
        <v>4.25</v>
      </c>
      <c r="D154" s="297">
        <v>6.79</v>
      </c>
      <c r="E154" s="297">
        <v>-127</v>
      </c>
      <c r="F154" s="297">
        <v>1091</v>
      </c>
      <c r="G154" s="297">
        <v>0.7</v>
      </c>
      <c r="H154" s="306">
        <v>0.1</v>
      </c>
      <c r="I154" s="307">
        <v>0.01</v>
      </c>
      <c r="J154" s="307">
        <v>1.1200000000000001</v>
      </c>
    </row>
    <row r="155" spans="1:10" x14ac:dyDescent="0.35">
      <c r="A155" s="296">
        <v>43066.467615740738</v>
      </c>
      <c r="B155" s="306">
        <v>95.01</v>
      </c>
      <c r="C155" s="307">
        <v>3.87</v>
      </c>
      <c r="D155" s="297">
        <v>6.69</v>
      </c>
      <c r="E155" s="297">
        <v>-120</v>
      </c>
      <c r="F155" s="297">
        <v>1282</v>
      </c>
      <c r="G155" s="297">
        <v>0.8</v>
      </c>
      <c r="H155" s="306">
        <v>0.1</v>
      </c>
      <c r="I155" s="307">
        <v>0.02</v>
      </c>
      <c r="J155" s="307">
        <v>1.33</v>
      </c>
    </row>
    <row r="156" spans="1:10" x14ac:dyDescent="0.35">
      <c r="A156" s="296">
        <v>43066.467627314814</v>
      </c>
      <c r="B156" s="306">
        <v>95</v>
      </c>
      <c r="C156" s="307">
        <v>3.86</v>
      </c>
      <c r="D156" s="297">
        <v>6.69</v>
      </c>
      <c r="E156" s="297">
        <v>-120</v>
      </c>
      <c r="F156" s="297">
        <v>1282</v>
      </c>
      <c r="G156" s="297">
        <v>0.8</v>
      </c>
      <c r="H156" s="306">
        <v>0.1</v>
      </c>
      <c r="I156" s="307">
        <v>0.02</v>
      </c>
      <c r="J156" s="307">
        <v>1.33</v>
      </c>
    </row>
    <row r="157" spans="1:10" x14ac:dyDescent="0.35">
      <c r="A157" s="296">
        <v>43066.467638888891</v>
      </c>
      <c r="B157" s="306">
        <v>95</v>
      </c>
      <c r="C157" s="307">
        <v>3.86</v>
      </c>
      <c r="D157" s="297">
        <v>6.69</v>
      </c>
      <c r="E157" s="297">
        <v>-120</v>
      </c>
      <c r="F157" s="297">
        <v>1282</v>
      </c>
      <c r="G157" s="297">
        <v>0.8</v>
      </c>
      <c r="H157" s="306">
        <v>0.1</v>
      </c>
      <c r="I157" s="307">
        <v>0.02</v>
      </c>
      <c r="J157" s="307">
        <v>1.33</v>
      </c>
    </row>
    <row r="158" spans="1:10" x14ac:dyDescent="0.35">
      <c r="A158" s="296">
        <v>43066.467650462961</v>
      </c>
      <c r="B158" s="306">
        <v>95.01</v>
      </c>
      <c r="C158" s="307">
        <v>3.87</v>
      </c>
      <c r="D158" s="297">
        <v>6.68</v>
      </c>
      <c r="E158" s="297">
        <v>-120</v>
      </c>
      <c r="F158" s="297">
        <v>1287</v>
      </c>
      <c r="G158" s="297">
        <v>0.8</v>
      </c>
      <c r="H158" s="306">
        <v>0.1</v>
      </c>
      <c r="I158" s="307">
        <v>0.01</v>
      </c>
      <c r="J158" s="307">
        <v>1.33</v>
      </c>
    </row>
    <row r="159" spans="1:10" x14ac:dyDescent="0.35">
      <c r="A159" s="296">
        <v>43066.467662037037</v>
      </c>
      <c r="B159" s="306">
        <v>95</v>
      </c>
      <c r="C159" s="307">
        <v>3.87</v>
      </c>
      <c r="D159" s="297">
        <v>6.69</v>
      </c>
      <c r="E159" s="297">
        <v>-120</v>
      </c>
      <c r="F159" s="297">
        <v>1282</v>
      </c>
      <c r="G159" s="297">
        <v>0.8</v>
      </c>
      <c r="H159" s="306">
        <v>0.1</v>
      </c>
      <c r="I159" s="307">
        <v>0.01</v>
      </c>
      <c r="J159" s="307">
        <v>1.33</v>
      </c>
    </row>
    <row r="160" spans="1:10" x14ac:dyDescent="0.35">
      <c r="A160" s="274" t="s">
        <v>437</v>
      </c>
    </row>
    <row r="161" spans="1:1" x14ac:dyDescent="0.35">
      <c r="A161" s="274" t="s">
        <v>433</v>
      </c>
    </row>
    <row r="162" spans="1:1" x14ac:dyDescent="0.35">
      <c r="A162" s="274" t="s">
        <v>432</v>
      </c>
    </row>
  </sheetData>
  <mergeCells count="1">
    <mergeCell ref="A2:J2"/>
  </mergeCells>
  <pageMargins left="0.70866141732283472" right="0.70866141732283472" top="0.74803149606299213" bottom="0.74803149606299213" header="0.31496062992125984" footer="0.31496062992125984"/>
  <pageSetup scale="75" fitToHeight="0" orientation="portrait" horizontalDpi="200" verticalDpi="200" r:id="rId1"/>
  <headerFooter>
    <oddHeader>&amp;L&amp;"Times New Roman,Bold"&amp;12Appendix D.4&amp;"Times New Roman,Regular" South basin 2017 sonde data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B80BC-1F75-4506-B286-6CFCF11B932B}">
  <sheetPr codeName="Sheet17">
    <pageSetUpPr fitToPage="1"/>
  </sheetPr>
  <dimension ref="A1:I2318"/>
  <sheetViews>
    <sheetView view="pageLayout" zoomScaleNormal="100" zoomScaleSheetLayoutView="90" workbookViewId="0">
      <selection activeCell="D12" sqref="D12"/>
    </sheetView>
  </sheetViews>
  <sheetFormatPr defaultColWidth="8.81640625" defaultRowHeight="14" x14ac:dyDescent="0.3"/>
  <cols>
    <col min="1" max="1" width="22.08984375" style="274" customWidth="1"/>
    <col min="2" max="9" width="16.08984375" style="15" customWidth="1"/>
    <col min="10" max="16384" width="8.81640625" style="7"/>
  </cols>
  <sheetData>
    <row r="1" spans="1:9" x14ac:dyDescent="0.3">
      <c r="A1" s="451" t="s">
        <v>417</v>
      </c>
      <c r="B1" s="451"/>
      <c r="C1" s="451"/>
      <c r="D1" s="451"/>
      <c r="E1" s="451"/>
      <c r="F1" s="451"/>
      <c r="G1" s="451"/>
      <c r="H1" s="451"/>
      <c r="I1" s="451"/>
    </row>
    <row r="2" spans="1:9" x14ac:dyDescent="0.3">
      <c r="A2" s="455" t="s">
        <v>416</v>
      </c>
      <c r="B2" s="455"/>
      <c r="C2" s="455"/>
      <c r="D2" s="455"/>
      <c r="E2" s="455"/>
      <c r="F2" s="455"/>
      <c r="G2" s="455"/>
      <c r="H2" s="455"/>
      <c r="I2" s="455"/>
    </row>
    <row r="3" spans="1:9" s="266" customFormat="1" ht="30.5" customHeight="1" x14ac:dyDescent="0.3">
      <c r="A3" s="402" t="s">
        <v>418</v>
      </c>
      <c r="B3" s="269" t="s">
        <v>1</v>
      </c>
      <c r="C3" s="267" t="s">
        <v>403</v>
      </c>
      <c r="D3" s="267" t="s">
        <v>407</v>
      </c>
      <c r="E3" s="268" t="s">
        <v>404</v>
      </c>
      <c r="F3" s="268" t="s">
        <v>405</v>
      </c>
      <c r="G3" s="267" t="s">
        <v>408</v>
      </c>
      <c r="H3" s="267" t="s">
        <v>406</v>
      </c>
      <c r="I3" s="267" t="s">
        <v>409</v>
      </c>
    </row>
    <row r="4" spans="1:9" x14ac:dyDescent="0.3">
      <c r="A4" s="403"/>
      <c r="B4" s="271" t="s">
        <v>33</v>
      </c>
      <c r="C4" s="94" t="s">
        <v>410</v>
      </c>
      <c r="D4" s="94" t="s">
        <v>411</v>
      </c>
      <c r="E4" s="270" t="s">
        <v>412</v>
      </c>
      <c r="F4" s="270" t="s">
        <v>413</v>
      </c>
      <c r="G4" s="94" t="s">
        <v>412</v>
      </c>
      <c r="H4" s="94" t="s">
        <v>414</v>
      </c>
      <c r="I4" s="94" t="s">
        <v>415</v>
      </c>
    </row>
    <row r="5" spans="1:9" x14ac:dyDescent="0.3">
      <c r="A5" s="275">
        <v>43063.428209872684</v>
      </c>
      <c r="B5" s="278">
        <v>1.3393927365541458E-2</v>
      </c>
      <c r="C5" s="278">
        <v>0.12939038872718811</v>
      </c>
      <c r="D5" s="9">
        <v>1.812744140625E-2</v>
      </c>
      <c r="E5" s="279">
        <v>10.145635604858398</v>
      </c>
      <c r="F5" s="279">
        <v>240.01611328125</v>
      </c>
      <c r="G5" s="278">
        <v>1.3134956359863281E-2</v>
      </c>
      <c r="H5" s="278">
        <v>0.11210121214389801</v>
      </c>
      <c r="I5" s="280">
        <v>247.47311978306021</v>
      </c>
    </row>
    <row r="6" spans="1:9" x14ac:dyDescent="0.3">
      <c r="A6" s="275">
        <v>43063.428211805556</v>
      </c>
      <c r="B6" s="278">
        <v>5.6527178734540939E-2</v>
      </c>
      <c r="C6" s="278">
        <v>0.12488523870706558</v>
      </c>
      <c r="D6" s="9">
        <v>1.2420654296875E-2</v>
      </c>
      <c r="E6" s="279">
        <v>10.187934875488281</v>
      </c>
      <c r="F6" s="279">
        <v>242.0390625</v>
      </c>
      <c r="G6" s="278">
        <v>5.5434226989746094E-2</v>
      </c>
      <c r="H6" s="278">
        <v>0.10801367461681366</v>
      </c>
      <c r="I6" s="280">
        <v>238.9063385301387</v>
      </c>
    </row>
    <row r="7" spans="1:9" x14ac:dyDescent="0.3">
      <c r="A7" s="275">
        <v>43063.428213738429</v>
      </c>
      <c r="B7" s="278">
        <v>9.4196081161499023E-2</v>
      </c>
      <c r="C7" s="278">
        <v>0.1327497810125351</v>
      </c>
      <c r="D7" s="9">
        <v>1.1505126953125E-2</v>
      </c>
      <c r="E7" s="279">
        <v>10.224875450134277</v>
      </c>
      <c r="F7" s="279">
        <v>244.701171875</v>
      </c>
      <c r="G7" s="278">
        <v>9.2374801635742188E-2</v>
      </c>
      <c r="H7" s="278">
        <v>0.11518856137990952</v>
      </c>
      <c r="I7" s="280">
        <v>253.9597586269721</v>
      </c>
    </row>
    <row r="8" spans="1:9" x14ac:dyDescent="0.3">
      <c r="A8" s="275">
        <v>43063.428215659726</v>
      </c>
      <c r="B8" s="278">
        <v>0.12684699892997742</v>
      </c>
      <c r="C8" s="278">
        <v>0.1301434338092804</v>
      </c>
      <c r="D8" s="9">
        <v>1.593017578125E-2</v>
      </c>
      <c r="E8" s="279">
        <v>10.256895065307617</v>
      </c>
      <c r="F8" s="279">
        <v>247.2939453125</v>
      </c>
      <c r="G8" s="278">
        <v>0.12439441680908203</v>
      </c>
      <c r="H8" s="278">
        <v>0.11279508471488953</v>
      </c>
      <c r="I8" s="280">
        <v>248.93338135137969</v>
      </c>
    </row>
    <row r="9" spans="1:9" x14ac:dyDescent="0.3">
      <c r="A9" s="275">
        <v>43063.428217592591</v>
      </c>
      <c r="B9" s="278">
        <v>0.14482420682907104</v>
      </c>
      <c r="C9" s="278">
        <v>0.12932272255420685</v>
      </c>
      <c r="D9" s="9">
        <v>1.69677734375E-2</v>
      </c>
      <c r="E9" s="279">
        <v>10.274524688720703</v>
      </c>
      <c r="F9" s="279">
        <v>247.720703125</v>
      </c>
      <c r="G9" s="278">
        <v>0.14202404022216797</v>
      </c>
      <c r="H9" s="278">
        <v>0.11204307526350021</v>
      </c>
      <c r="I9" s="280">
        <v>247.35417972308511</v>
      </c>
    </row>
    <row r="10" spans="1:9" x14ac:dyDescent="0.3">
      <c r="A10" s="275">
        <v>43063.428219525464</v>
      </c>
      <c r="B10" s="278">
        <v>0.15953293442726135</v>
      </c>
      <c r="C10" s="278">
        <v>0.13284476101398468</v>
      </c>
      <c r="D10" s="9">
        <v>1.59912109375E-2</v>
      </c>
      <c r="E10" s="279">
        <v>10.288949012756348</v>
      </c>
      <c r="F10" s="279">
        <v>247.49951171875</v>
      </c>
      <c r="G10" s="278">
        <v>0.1564483642578125</v>
      </c>
      <c r="H10" s="278">
        <v>0.11525961011648178</v>
      </c>
      <c r="I10" s="280">
        <v>254.09981008236659</v>
      </c>
    </row>
    <row r="11" spans="1:9" x14ac:dyDescent="0.3">
      <c r="A11" s="275">
        <v>43063.42822144676</v>
      </c>
      <c r="B11" s="278">
        <v>0.16023992002010345</v>
      </c>
      <c r="C11" s="278">
        <v>0.14033302664756775</v>
      </c>
      <c r="D11" s="9">
        <v>1.4892578125E-2</v>
      </c>
      <c r="E11" s="279">
        <v>10.289642333984375</v>
      </c>
      <c r="F11" s="279">
        <v>248.03076171875</v>
      </c>
      <c r="G11" s="278">
        <v>0.15714168548583984</v>
      </c>
      <c r="H11" s="278">
        <v>0.12210503965616226</v>
      </c>
      <c r="I11" s="280">
        <v>268.43382032389081</v>
      </c>
    </row>
    <row r="12" spans="1:9" x14ac:dyDescent="0.3">
      <c r="A12" s="275">
        <v>43063.428223379633</v>
      </c>
      <c r="B12" s="278">
        <v>0.16010960936546326</v>
      </c>
      <c r="C12" s="278">
        <v>0.13312110304832458</v>
      </c>
      <c r="D12" s="9">
        <v>1.3336181640625E-2</v>
      </c>
      <c r="E12" s="279">
        <v>10.289514541625977</v>
      </c>
      <c r="F12" s="279">
        <v>248.423828125</v>
      </c>
      <c r="G12" s="278">
        <v>0.15701389312744141</v>
      </c>
      <c r="H12" s="278">
        <v>0.11552103608846664</v>
      </c>
      <c r="I12" s="280">
        <v>254.65308620458728</v>
      </c>
    </row>
    <row r="13" spans="1:9" x14ac:dyDescent="0.3">
      <c r="A13" s="275">
        <v>43063.428225312498</v>
      </c>
      <c r="B13" s="278">
        <v>0.15620802342891693</v>
      </c>
      <c r="C13" s="278">
        <v>0.1270366907119751</v>
      </c>
      <c r="D13" s="9">
        <v>1.251220703125E-2</v>
      </c>
      <c r="E13" s="279">
        <v>10.285688400268555</v>
      </c>
      <c r="F13" s="279">
        <v>248.8740234375</v>
      </c>
      <c r="G13" s="278">
        <v>0.15318775177001953</v>
      </c>
      <c r="H13" s="278">
        <v>0.10997361689805984</v>
      </c>
      <c r="I13" s="280">
        <v>243.02126836880208</v>
      </c>
    </row>
    <row r="14" spans="1:9" x14ac:dyDescent="0.3">
      <c r="A14" s="275">
        <v>43063.428227233795</v>
      </c>
      <c r="B14" s="278">
        <v>0.15289382636547089</v>
      </c>
      <c r="C14" s="278">
        <v>0.12768225371837616</v>
      </c>
      <c r="D14" s="9">
        <v>1.5716552734375E-2</v>
      </c>
      <c r="E14" s="279">
        <v>10.282438278198242</v>
      </c>
      <c r="F14" s="279">
        <v>249.14599609375</v>
      </c>
      <c r="G14" s="278">
        <v>0.14993762969970703</v>
      </c>
      <c r="H14" s="278">
        <v>0.11055155843496323</v>
      </c>
      <c r="I14" s="280">
        <v>244.22763629234265</v>
      </c>
    </row>
    <row r="15" spans="1:9" x14ac:dyDescent="0.3">
      <c r="A15" s="275">
        <v>43063.428229166668</v>
      </c>
      <c r="B15" s="278">
        <v>0.1521771103143692</v>
      </c>
      <c r="C15" s="278">
        <v>0.12870381772518158</v>
      </c>
      <c r="D15" s="9">
        <v>1.5533447265625E-2</v>
      </c>
      <c r="E15" s="279">
        <v>10.281735420227051</v>
      </c>
      <c r="F15" s="279">
        <v>249.12158203125</v>
      </c>
      <c r="G15" s="278">
        <v>0.14923477172851563</v>
      </c>
      <c r="H15" s="278">
        <v>0.11148350685834885</v>
      </c>
      <c r="I15" s="280">
        <v>246.18330695642206</v>
      </c>
    </row>
    <row r="16" spans="1:9" x14ac:dyDescent="0.3">
      <c r="A16" s="275">
        <v>43063.42823109954</v>
      </c>
      <c r="B16" s="278">
        <v>0.15892027318477631</v>
      </c>
      <c r="C16" s="278">
        <v>0.12666122615337372</v>
      </c>
      <c r="D16" s="9">
        <v>1.47705078125E-2</v>
      </c>
      <c r="E16" s="279">
        <v>10.288348197937012</v>
      </c>
      <c r="F16" s="279">
        <v>248.9619140625</v>
      </c>
      <c r="G16" s="278">
        <v>0.15584754943847656</v>
      </c>
      <c r="H16" s="278">
        <v>0.10962404310703278</v>
      </c>
      <c r="I16" s="280">
        <v>242.28301257337748</v>
      </c>
    </row>
    <row r="17" spans="1:9" x14ac:dyDescent="0.3">
      <c r="A17" s="275">
        <v>43063.42823302083</v>
      </c>
      <c r="B17" s="278">
        <v>0.15954653918743134</v>
      </c>
      <c r="C17" s="278">
        <v>0.12480643391609192</v>
      </c>
      <c r="D17" s="9">
        <v>1.507568359375E-2</v>
      </c>
      <c r="E17" s="279">
        <v>10.288962364196777</v>
      </c>
      <c r="F17" s="279">
        <v>248.4384765625</v>
      </c>
      <c r="G17" s="278">
        <v>0.15646171569824219</v>
      </c>
      <c r="H17" s="278">
        <v>0.10793314129114151</v>
      </c>
      <c r="I17" s="280">
        <v>238.73242483279478</v>
      </c>
    </row>
    <row r="18" spans="1:9" x14ac:dyDescent="0.3">
      <c r="A18" s="275">
        <v>43063.428234953702</v>
      </c>
      <c r="B18" s="278">
        <v>0.16041885316371918</v>
      </c>
      <c r="C18" s="278">
        <v>0.12783952057361603</v>
      </c>
      <c r="D18" s="9">
        <v>1.629638671875E-2</v>
      </c>
      <c r="E18" s="279">
        <v>10.289817810058594</v>
      </c>
      <c r="F18" s="279">
        <v>248.01611328125</v>
      </c>
      <c r="G18" s="278">
        <v>0.15731716156005859</v>
      </c>
      <c r="H18" s="278">
        <v>0.11069299280643463</v>
      </c>
      <c r="I18" s="280">
        <v>244.52327276278604</v>
      </c>
    </row>
    <row r="19" spans="1:9" x14ac:dyDescent="0.3">
      <c r="A19" s="275">
        <v>43063.428236886575</v>
      </c>
      <c r="B19" s="278">
        <v>0.15592795610427856</v>
      </c>
      <c r="C19" s="278">
        <v>0.13218821585178375</v>
      </c>
      <c r="D19" s="9">
        <v>1.971435546875E-2</v>
      </c>
      <c r="E19" s="279">
        <v>10.28541374206543</v>
      </c>
      <c r="F19" s="279">
        <v>248.41259765625</v>
      </c>
      <c r="G19" s="278">
        <v>0.15291309356689453</v>
      </c>
      <c r="H19" s="278">
        <v>0.11464761197566986</v>
      </c>
      <c r="I19" s="280">
        <v>252.80961121845269</v>
      </c>
    </row>
    <row r="20" spans="1:9" x14ac:dyDescent="0.3">
      <c r="A20" s="275">
        <v>43063.428238807872</v>
      </c>
      <c r="B20" s="278">
        <v>0.15487378835678101</v>
      </c>
      <c r="C20" s="278">
        <v>0.12884840369224548</v>
      </c>
      <c r="D20" s="9">
        <v>1.8585205078125E-2</v>
      </c>
      <c r="E20" s="279">
        <v>10.284379959106445</v>
      </c>
      <c r="F20" s="279">
        <v>248.501953125</v>
      </c>
      <c r="G20" s="278">
        <v>0.15187931060791016</v>
      </c>
      <c r="H20" s="278">
        <v>0.11160516738891602</v>
      </c>
      <c r="I20" s="280">
        <v>246.43239379451313</v>
      </c>
    </row>
    <row r="21" spans="1:9" x14ac:dyDescent="0.3">
      <c r="A21" s="275">
        <v>43063.428240740737</v>
      </c>
      <c r="B21" s="278">
        <v>0.14845447242259979</v>
      </c>
      <c r="C21" s="278">
        <v>0.12755768001079559</v>
      </c>
      <c r="D21" s="9">
        <v>1.7120361328125E-2</v>
      </c>
      <c r="E21" s="279">
        <v>10.278084754943848</v>
      </c>
      <c r="F21" s="279">
        <v>248.30712890625</v>
      </c>
      <c r="G21" s="278">
        <v>0.1455841064453125</v>
      </c>
      <c r="H21" s="278">
        <v>0.11043339222669601</v>
      </c>
      <c r="I21" s="280">
        <v>243.97684182116944</v>
      </c>
    </row>
    <row r="22" spans="1:9" x14ac:dyDescent="0.3">
      <c r="A22" s="275">
        <v>43063.42824267361</v>
      </c>
      <c r="B22" s="278">
        <v>0.1474907398223877</v>
      </c>
      <c r="C22" s="278">
        <v>0.12686826288700104</v>
      </c>
      <c r="D22" s="9">
        <v>1.617431640625E-2</v>
      </c>
      <c r="E22" s="279">
        <v>10.277139663696289</v>
      </c>
      <c r="F22" s="279">
        <v>248.2392578125</v>
      </c>
      <c r="G22" s="278">
        <v>0.14463901519775391</v>
      </c>
      <c r="H22" s="278">
        <v>0.10980816185474396</v>
      </c>
      <c r="I22" s="280">
        <v>242.6665952742604</v>
      </c>
    </row>
    <row r="23" spans="1:9" x14ac:dyDescent="0.3">
      <c r="A23" s="275">
        <v>43063.428244594907</v>
      </c>
      <c r="B23" s="278">
        <v>0.15012519061565399</v>
      </c>
      <c r="C23" s="278">
        <v>0.12651722133159637</v>
      </c>
      <c r="D23" s="9">
        <v>1.52587890625E-2</v>
      </c>
      <c r="E23" s="279">
        <v>10.279723167419434</v>
      </c>
      <c r="F23" s="279">
        <v>248.306640625</v>
      </c>
      <c r="G23" s="278">
        <v>0.14722251892089844</v>
      </c>
      <c r="H23" s="278">
        <v>0.10949123650789261</v>
      </c>
      <c r="I23" s="280">
        <v>242.00323677216747</v>
      </c>
    </row>
    <row r="24" spans="1:9" x14ac:dyDescent="0.3">
      <c r="A24" s="275">
        <v>43063.428246527779</v>
      </c>
      <c r="B24" s="278">
        <v>0.1499909907579422</v>
      </c>
      <c r="C24" s="278">
        <v>0.12516994774341583</v>
      </c>
      <c r="D24" s="9">
        <v>1.3641357421875E-2</v>
      </c>
      <c r="E24" s="279">
        <v>10.27959156036377</v>
      </c>
      <c r="F24" s="279">
        <v>248.36328125</v>
      </c>
      <c r="G24" s="278">
        <v>0.14709091186523438</v>
      </c>
      <c r="H24" s="278">
        <v>0.10826892405748367</v>
      </c>
      <c r="I24" s="280">
        <v>239.44030926004834</v>
      </c>
    </row>
    <row r="25" spans="1:9" x14ac:dyDescent="0.3">
      <c r="A25" s="275">
        <v>43063.428248460645</v>
      </c>
      <c r="B25" s="278">
        <v>0.15077577531337738</v>
      </c>
      <c r="C25" s="278">
        <v>0.12696200609207153</v>
      </c>
      <c r="D25" s="9">
        <v>1.1627197265625E-2</v>
      </c>
      <c r="E25" s="279">
        <v>10.280361175537109</v>
      </c>
      <c r="F25" s="279">
        <v>248.1845703125</v>
      </c>
      <c r="G25" s="278">
        <v>0.14786052703857422</v>
      </c>
      <c r="H25" s="278">
        <v>0.10990845412015915</v>
      </c>
      <c r="I25" s="280">
        <v>242.88625079954929</v>
      </c>
    </row>
    <row r="26" spans="1:9" x14ac:dyDescent="0.3">
      <c r="A26" s="275">
        <v>43063.428250381941</v>
      </c>
      <c r="B26" s="278">
        <v>0.15157125890254974</v>
      </c>
      <c r="C26" s="278">
        <v>0.12506954371929169</v>
      </c>
      <c r="D26" s="9">
        <v>1.03759765625E-2</v>
      </c>
      <c r="E26" s="279">
        <v>10.28114128112793</v>
      </c>
      <c r="F26" s="279">
        <v>247.9951171875</v>
      </c>
      <c r="G26" s="278">
        <v>0.14864063262939453</v>
      </c>
      <c r="H26" s="278">
        <v>0.10818792879581451</v>
      </c>
      <c r="I26" s="280">
        <v>239.27679151965395</v>
      </c>
    </row>
    <row r="27" spans="1:9" x14ac:dyDescent="0.3">
      <c r="A27" s="275">
        <v>43063.428252314814</v>
      </c>
      <c r="B27" s="278">
        <v>0.15026716887950897</v>
      </c>
      <c r="C27" s="278">
        <v>0.12588392198085785</v>
      </c>
      <c r="D27" s="9">
        <v>8.026123046875E-3</v>
      </c>
      <c r="E27" s="279">
        <v>10.279862403869629</v>
      </c>
      <c r="F27" s="279">
        <v>247.97119140625</v>
      </c>
      <c r="G27" s="278">
        <v>0.14736175537109375</v>
      </c>
      <c r="H27" s="278">
        <v>0.1089375913143158</v>
      </c>
      <c r="I27" s="280">
        <v>240.85550064202997</v>
      </c>
    </row>
    <row r="28" spans="1:9" x14ac:dyDescent="0.3">
      <c r="A28" s="275">
        <v>43063.428254247687</v>
      </c>
      <c r="B28" s="278">
        <v>0.15357066690921783</v>
      </c>
      <c r="C28" s="278">
        <v>0.12376569956541061</v>
      </c>
      <c r="D28" s="9">
        <v>4.150390625E-3</v>
      </c>
      <c r="E28" s="279">
        <v>10.283102035522461</v>
      </c>
      <c r="F28" s="279">
        <v>247.97265625</v>
      </c>
      <c r="G28" s="278">
        <v>0.15060138702392578</v>
      </c>
      <c r="H28" s="278">
        <v>0.10701999068260193</v>
      </c>
      <c r="I28" s="280">
        <v>236.83622004862818</v>
      </c>
    </row>
    <row r="29" spans="1:9" x14ac:dyDescent="0.3">
      <c r="A29" s="275">
        <v>43063.428256168983</v>
      </c>
      <c r="B29" s="278">
        <v>0.15561968088150024</v>
      </c>
      <c r="C29" s="278">
        <v>0.1248808279633522</v>
      </c>
      <c r="D29" s="9">
        <v>2.62451171875E-3</v>
      </c>
      <c r="E29" s="279">
        <v>10.285111427307129</v>
      </c>
      <c r="F29" s="279">
        <v>247.92138671875</v>
      </c>
      <c r="G29" s="278">
        <v>0.15261077880859375</v>
      </c>
      <c r="H29" s="278">
        <v>0.10804085433483124</v>
      </c>
      <c r="I29" s="280">
        <v>238.98344145427163</v>
      </c>
    </row>
    <row r="30" spans="1:9" x14ac:dyDescent="0.3">
      <c r="A30" s="275">
        <v>43063.428258101849</v>
      </c>
      <c r="B30" s="278">
        <v>0.15850016474723816</v>
      </c>
      <c r="C30" s="278">
        <v>0.12513133883476257</v>
      </c>
      <c r="D30" s="9">
        <v>3.23486328125E-3</v>
      </c>
      <c r="E30" s="279">
        <v>10.287936210632324</v>
      </c>
      <c r="F30" s="279">
        <v>247.93359375</v>
      </c>
      <c r="G30" s="278">
        <v>0.15543556213378906</v>
      </c>
      <c r="H30" s="278">
        <v>0.1082671731710434</v>
      </c>
      <c r="I30" s="280">
        <v>239.45749998148719</v>
      </c>
    </row>
    <row r="31" spans="1:9" x14ac:dyDescent="0.3">
      <c r="A31" s="275">
        <v>43063.428260034721</v>
      </c>
      <c r="B31" s="278">
        <v>0.16088272631168365</v>
      </c>
      <c r="C31" s="278">
        <v>0.12451698631048203</v>
      </c>
      <c r="D31" s="9">
        <v>4.21142578125E-3</v>
      </c>
      <c r="E31" s="279">
        <v>10.29027271270752</v>
      </c>
      <c r="F31" s="279">
        <v>248.0078125</v>
      </c>
      <c r="G31" s="278">
        <v>0.15777206420898438</v>
      </c>
      <c r="H31" s="278">
        <v>0.10770423710346222</v>
      </c>
      <c r="I31" s="280">
        <v>238.27333975923162</v>
      </c>
    </row>
    <row r="32" spans="1:9" x14ac:dyDescent="0.3">
      <c r="A32" s="275">
        <v>43063.428261956018</v>
      </c>
      <c r="B32" s="278">
        <v>0.15958349406719208</v>
      </c>
      <c r="C32" s="278">
        <v>0.12858344614505768</v>
      </c>
      <c r="D32" s="9">
        <v>5.767822265625E-3</v>
      </c>
      <c r="E32" s="279">
        <v>10.288998603820801</v>
      </c>
      <c r="F32" s="279">
        <v>248.12646484375</v>
      </c>
      <c r="G32" s="278">
        <v>0.15649795532226563</v>
      </c>
      <c r="H32" s="278">
        <v>0.11140616983175278</v>
      </c>
      <c r="I32" s="280">
        <v>246.04084393449148</v>
      </c>
    </row>
    <row r="33" spans="1:9" x14ac:dyDescent="0.3">
      <c r="A33" s="275">
        <v>43063.428263888891</v>
      </c>
      <c r="B33" s="278">
        <v>0.1588599681854248</v>
      </c>
      <c r="C33" s="278">
        <v>0.1293223649263382</v>
      </c>
      <c r="D33" s="9">
        <v>6.591796875E-3</v>
      </c>
      <c r="E33" s="279">
        <v>10.288289070129395</v>
      </c>
      <c r="F33" s="279">
        <v>248.234375</v>
      </c>
      <c r="G33" s="278">
        <v>0.15578842163085938</v>
      </c>
      <c r="H33" s="278">
        <v>0.11207741498947144</v>
      </c>
      <c r="I33" s="280">
        <v>247.44729280492197</v>
      </c>
    </row>
    <row r="34" spans="1:9" x14ac:dyDescent="0.3">
      <c r="A34" s="275">
        <v>43063.428265821756</v>
      </c>
      <c r="B34" s="278">
        <v>0.15613120794296265</v>
      </c>
      <c r="C34" s="278">
        <v>0.12808758020401001</v>
      </c>
      <c r="D34" s="9">
        <v>7.232666015625E-3</v>
      </c>
      <c r="E34" s="279">
        <v>10.285613059997559</v>
      </c>
      <c r="F34" s="279">
        <v>248.37255859375</v>
      </c>
      <c r="G34" s="278">
        <v>0.15311241149902344</v>
      </c>
      <c r="H34" s="278">
        <v>0.1109490841627121</v>
      </c>
      <c r="I34" s="280">
        <v>245.0788976921595</v>
      </c>
    </row>
    <row r="35" spans="1:9" x14ac:dyDescent="0.3">
      <c r="A35" s="275">
        <v>43063.428267743053</v>
      </c>
      <c r="B35" s="278">
        <v>0.15389548242092133</v>
      </c>
      <c r="C35" s="278">
        <v>0.12777386605739594</v>
      </c>
      <c r="D35" s="9">
        <v>7.354736328125E-3</v>
      </c>
      <c r="E35" s="279">
        <v>10.283420562744141</v>
      </c>
      <c r="F35" s="279">
        <v>248.466796875</v>
      </c>
      <c r="G35" s="278">
        <v>0.15091991424560547</v>
      </c>
      <c r="H35" s="278">
        <v>0.11066263914108276</v>
      </c>
      <c r="I35" s="280">
        <v>244.47755590301503</v>
      </c>
    </row>
    <row r="36" spans="1:9" x14ac:dyDescent="0.3">
      <c r="A36" s="275">
        <v>43063.428269675926</v>
      </c>
      <c r="B36" s="278">
        <v>0.14983052015304565</v>
      </c>
      <c r="C36" s="278">
        <v>0.12578704953193665</v>
      </c>
      <c r="D36" s="9">
        <v>6.9580078125E-3</v>
      </c>
      <c r="E36" s="279">
        <v>10.279434204101563</v>
      </c>
      <c r="F36" s="279">
        <v>248.5419921875</v>
      </c>
      <c r="G36" s="278">
        <v>0.14693355560302734</v>
      </c>
      <c r="H36" s="278">
        <v>0.10885276645421982</v>
      </c>
      <c r="I36" s="280">
        <v>240.67954777725961</v>
      </c>
    </row>
    <row r="37" spans="1:9" x14ac:dyDescent="0.3">
      <c r="A37" s="275">
        <v>43063.428271608798</v>
      </c>
      <c r="B37" s="278">
        <v>0.14810048043727875</v>
      </c>
      <c r="C37" s="278">
        <v>0.12462722510099411</v>
      </c>
      <c r="D37" s="9">
        <v>3.2958984375E-3</v>
      </c>
      <c r="E37" s="279">
        <v>10.277737617492676</v>
      </c>
      <c r="F37" s="279">
        <v>248.5146484375</v>
      </c>
      <c r="G37" s="278">
        <v>0.14523696899414063</v>
      </c>
      <c r="H37" s="278">
        <v>0.10780762881040573</v>
      </c>
      <c r="I37" s="280">
        <v>238.49227103655107</v>
      </c>
    </row>
    <row r="38" spans="1:9" x14ac:dyDescent="0.3">
      <c r="A38" s="275">
        <v>43063.428273530095</v>
      </c>
      <c r="B38" s="278">
        <v>0.14938999712467194</v>
      </c>
      <c r="C38" s="278">
        <v>0.12517814338207245</v>
      </c>
      <c r="D38" s="9">
        <v>7.01904296875E-4</v>
      </c>
      <c r="E38" s="279">
        <v>10.27900218963623</v>
      </c>
      <c r="F38" s="279">
        <v>248.53662109375</v>
      </c>
      <c r="G38" s="278">
        <v>0.14650154113769531</v>
      </c>
      <c r="H38" s="278">
        <v>0.1083180233836174</v>
      </c>
      <c r="I38" s="280">
        <v>239.56924713417945</v>
      </c>
    </row>
    <row r="39" spans="1:9" x14ac:dyDescent="0.3">
      <c r="A39" s="275">
        <v>43063.42827546296</v>
      </c>
      <c r="B39" s="278">
        <v>0.14841945469379425</v>
      </c>
      <c r="C39" s="278">
        <v>0.12520267069339752</v>
      </c>
      <c r="D39" s="9"/>
      <c r="E39" s="279">
        <v>10.278050422668457</v>
      </c>
      <c r="F39" s="279">
        <v>248.4970703125</v>
      </c>
      <c r="G39" s="278">
        <v>0.14554977416992188</v>
      </c>
      <c r="H39" s="278">
        <v>0.10834576189517975</v>
      </c>
      <c r="I39" s="280">
        <v>239.63089066247517</v>
      </c>
    </row>
    <row r="40" spans="1:9" x14ac:dyDescent="0.3">
      <c r="A40" s="275">
        <v>43063.428277395833</v>
      </c>
      <c r="B40" s="278">
        <v>0.14426115155220032</v>
      </c>
      <c r="C40" s="278">
        <v>0.1235918402671814</v>
      </c>
      <c r="D40" s="9"/>
      <c r="E40" s="279">
        <v>10.273972511291504</v>
      </c>
      <c r="F40" s="279">
        <v>248.3955078125</v>
      </c>
      <c r="G40" s="278">
        <v>0.14147186279296875</v>
      </c>
      <c r="H40" s="278">
        <v>0.10688202083110809</v>
      </c>
      <c r="I40" s="280">
        <v>236.5591996000548</v>
      </c>
    </row>
    <row r="41" spans="1:9" x14ac:dyDescent="0.3">
      <c r="A41" s="275">
        <v>43063.42827931713</v>
      </c>
      <c r="B41" s="278">
        <v>0.14513443410396576</v>
      </c>
      <c r="C41" s="278">
        <v>0.12393581122159958</v>
      </c>
      <c r="D41" s="9"/>
      <c r="E41" s="279">
        <v>10.274828910827637</v>
      </c>
      <c r="F41" s="279">
        <v>248.439453125</v>
      </c>
      <c r="G41" s="278">
        <v>0.14232826232910156</v>
      </c>
      <c r="H41" s="278">
        <v>0.10719309747219086</v>
      </c>
      <c r="I41" s="280">
        <v>237.2112207474853</v>
      </c>
    </row>
    <row r="42" spans="1:9" x14ac:dyDescent="0.3">
      <c r="A42" s="275">
        <v>43063.428281250002</v>
      </c>
      <c r="B42" s="278">
        <v>0.14398691058158875</v>
      </c>
      <c r="C42" s="278">
        <v>0.12442992627620697</v>
      </c>
      <c r="D42" s="9"/>
      <c r="E42" s="279">
        <v>10.273703575134277</v>
      </c>
      <c r="F42" s="279">
        <v>248.35595703125</v>
      </c>
      <c r="G42" s="278">
        <v>0.14120292663574219</v>
      </c>
      <c r="H42" s="278">
        <v>0.10764357447624207</v>
      </c>
      <c r="I42" s="280">
        <v>238.15748069282526</v>
      </c>
    </row>
    <row r="43" spans="1:9" x14ac:dyDescent="0.3">
      <c r="A43" s="275">
        <v>43063.428283182868</v>
      </c>
      <c r="B43" s="278">
        <v>0.14503329992294312</v>
      </c>
      <c r="C43" s="278">
        <v>0.12467989325523376</v>
      </c>
      <c r="D43" s="9"/>
      <c r="E43" s="279">
        <v>10.27472972869873</v>
      </c>
      <c r="F43" s="279">
        <v>248.3125</v>
      </c>
      <c r="G43" s="278">
        <v>0.14222908020019531</v>
      </c>
      <c r="H43" s="278">
        <v>0.1078706830739975</v>
      </c>
      <c r="I43" s="280">
        <v>238.63405107940397</v>
      </c>
    </row>
    <row r="44" spans="1:9" x14ac:dyDescent="0.3">
      <c r="A44" s="275">
        <v>43063.428285104164</v>
      </c>
      <c r="B44" s="278">
        <v>0.14606703817844391</v>
      </c>
      <c r="C44" s="278">
        <v>0.12652768194675446</v>
      </c>
      <c r="D44" s="9"/>
      <c r="E44" s="279">
        <v>10.27574348449707</v>
      </c>
      <c r="F44" s="279">
        <v>248.2373046875</v>
      </c>
      <c r="G44" s="278">
        <v>0.14324283599853516</v>
      </c>
      <c r="H44" s="278">
        <v>0.10955607146024704</v>
      </c>
      <c r="I44" s="280">
        <v>242.17337200664596</v>
      </c>
    </row>
    <row r="45" spans="1:9" x14ac:dyDescent="0.3">
      <c r="A45" s="275">
        <v>43063.428287037037</v>
      </c>
      <c r="B45" s="278">
        <v>0.14744600653648376</v>
      </c>
      <c r="C45" s="278">
        <v>0.12508580088615417</v>
      </c>
      <c r="D45" s="9"/>
      <c r="E45" s="279">
        <v>10.277095794677734</v>
      </c>
      <c r="F45" s="279">
        <v>248.25146484375</v>
      </c>
      <c r="G45" s="278">
        <v>0.14459514617919922</v>
      </c>
      <c r="H45" s="278">
        <v>0.10824356973171234</v>
      </c>
      <c r="I45" s="280">
        <v>239.4189607319604</v>
      </c>
    </row>
    <row r="46" spans="1:9" x14ac:dyDescent="0.3">
      <c r="A46" s="275">
        <v>43063.42828896991</v>
      </c>
      <c r="B46" s="278">
        <v>0.14605148136615753</v>
      </c>
      <c r="C46" s="278">
        <v>0.12539227306842804</v>
      </c>
      <c r="D46" s="9"/>
      <c r="E46" s="279">
        <v>10.275728225708008</v>
      </c>
      <c r="F46" s="279">
        <v>248.2431640625</v>
      </c>
      <c r="G46" s="278">
        <v>0.14322757720947266</v>
      </c>
      <c r="H46" s="278">
        <v>0.10851956158876419</v>
      </c>
      <c r="I46" s="280">
        <v>239.996456401833</v>
      </c>
    </row>
    <row r="47" spans="1:9" x14ac:dyDescent="0.3">
      <c r="A47" s="275">
        <v>43063.428290891206</v>
      </c>
      <c r="B47" s="278">
        <v>0.14884735643863678</v>
      </c>
      <c r="C47" s="278">
        <v>0.12494643032550812</v>
      </c>
      <c r="D47" s="9"/>
      <c r="E47" s="279">
        <v>10.278470039367676</v>
      </c>
      <c r="F47" s="279">
        <v>248.3125</v>
      </c>
      <c r="G47" s="278">
        <v>0.14596939086914063</v>
      </c>
      <c r="H47" s="278">
        <v>0.10811524838209152</v>
      </c>
      <c r="I47" s="280">
        <v>239.14873167047492</v>
      </c>
    </row>
    <row r="48" spans="1:9" x14ac:dyDescent="0.3">
      <c r="A48" s="275">
        <v>43063.428292824072</v>
      </c>
      <c r="B48" s="278">
        <v>0.14669039845466614</v>
      </c>
      <c r="C48" s="278">
        <v>0.12485769391059875</v>
      </c>
      <c r="D48" s="9"/>
      <c r="E48" s="279">
        <v>10.276354789733887</v>
      </c>
      <c r="F48" s="279">
        <v>248.3056640625</v>
      </c>
      <c r="G48" s="278">
        <v>0.14385414123535156</v>
      </c>
      <c r="H48" s="278">
        <v>0.10803624242544174</v>
      </c>
      <c r="I48" s="280">
        <v>238.98395509757293</v>
      </c>
    </row>
    <row r="49" spans="1:9" x14ac:dyDescent="0.3">
      <c r="A49" s="275">
        <v>43063.428294756945</v>
      </c>
      <c r="B49" s="278">
        <v>0.1521761417388916</v>
      </c>
      <c r="C49" s="278">
        <v>0.12602868676185608</v>
      </c>
      <c r="D49" s="9"/>
      <c r="E49" s="279">
        <v>10.281734466552734</v>
      </c>
      <c r="F49" s="279">
        <v>248.3193359375</v>
      </c>
      <c r="G49" s="278">
        <v>0.14923381805419922</v>
      </c>
      <c r="H49" s="278">
        <v>0.10910198837518692</v>
      </c>
      <c r="I49" s="280">
        <v>241.22071967376121</v>
      </c>
    </row>
    <row r="50" spans="1:9" x14ac:dyDescent="0.3">
      <c r="A50" s="275">
        <v>43063.428296678241</v>
      </c>
      <c r="B50" s="278">
        <v>0.15271197259426117</v>
      </c>
      <c r="C50" s="278">
        <v>0.12409774959087372</v>
      </c>
      <c r="D50" s="9"/>
      <c r="E50" s="279">
        <v>10.282259941101074</v>
      </c>
      <c r="F50" s="279">
        <v>248.2958984375</v>
      </c>
      <c r="G50" s="278">
        <v>0.14975929260253906</v>
      </c>
      <c r="H50" s="278">
        <v>0.1073421910405159</v>
      </c>
      <c r="I50" s="280">
        <v>237.5254081387925</v>
      </c>
    </row>
    <row r="51" spans="1:9" x14ac:dyDescent="0.3">
      <c r="A51" s="275">
        <v>43063.428298611114</v>
      </c>
      <c r="B51" s="278">
        <v>0.15291619300842285</v>
      </c>
      <c r="C51" s="278">
        <v>0.12438496202230453</v>
      </c>
      <c r="D51" s="9"/>
      <c r="E51" s="279">
        <v>10.28246021270752</v>
      </c>
      <c r="F51" s="279">
        <v>248.29345703125</v>
      </c>
      <c r="G51" s="278">
        <v>0.14995956420898438</v>
      </c>
      <c r="H51" s="278">
        <v>0.10760655999183655</v>
      </c>
      <c r="I51" s="280">
        <v>238.08230976456349</v>
      </c>
    </row>
    <row r="52" spans="1:9" x14ac:dyDescent="0.3">
      <c r="A52" s="275">
        <v>43063.428300543979</v>
      </c>
      <c r="B52" s="278">
        <v>0.15160529315471649</v>
      </c>
      <c r="C52" s="278">
        <v>0.12523625791072845</v>
      </c>
      <c r="D52" s="9"/>
      <c r="E52" s="279">
        <v>10.281174659729004</v>
      </c>
      <c r="F52" s="279">
        <v>248.25927734375</v>
      </c>
      <c r="G52" s="278">
        <v>0.14867401123046875</v>
      </c>
      <c r="H52" s="278">
        <v>0.10838256776332855</v>
      </c>
      <c r="I52" s="280">
        <v>239.7120225055362</v>
      </c>
    </row>
    <row r="53" spans="1:9" x14ac:dyDescent="0.3">
      <c r="A53" s="275">
        <v>43063.428302465276</v>
      </c>
      <c r="B53" s="278">
        <v>0.15557202696800232</v>
      </c>
      <c r="C53" s="278">
        <v>0.12494073063135147</v>
      </c>
      <c r="D53" s="9"/>
      <c r="E53" s="279">
        <v>10.285064697265625</v>
      </c>
      <c r="F53" s="279">
        <v>248.19189453125</v>
      </c>
      <c r="G53" s="278">
        <v>0.15256404876708984</v>
      </c>
      <c r="H53" s="278">
        <v>0.10811103880405426</v>
      </c>
      <c r="I53" s="280">
        <v>239.14049036718308</v>
      </c>
    </row>
    <row r="54" spans="1:9" x14ac:dyDescent="0.3">
      <c r="A54" s="275">
        <v>43063.428304398149</v>
      </c>
      <c r="B54" s="278">
        <v>0.15627804398536682</v>
      </c>
      <c r="C54" s="278">
        <v>0.12393058836460114</v>
      </c>
      <c r="D54" s="9"/>
      <c r="E54" s="279">
        <v>10.285757064819336</v>
      </c>
      <c r="F54" s="279">
        <v>248.1259765625</v>
      </c>
      <c r="G54" s="278">
        <v>0.15325641632080078</v>
      </c>
      <c r="H54" s="278">
        <v>0.10719199478626251</v>
      </c>
      <c r="I54" s="280">
        <v>237.21128063948544</v>
      </c>
    </row>
    <row r="55" spans="1:9" x14ac:dyDescent="0.3">
      <c r="A55" s="275">
        <v>43063.428306331021</v>
      </c>
      <c r="B55" s="278">
        <v>0.15262153744697571</v>
      </c>
      <c r="C55" s="278">
        <v>0.12423688173294067</v>
      </c>
      <c r="D55" s="9"/>
      <c r="E55" s="279">
        <v>10.282171249389648</v>
      </c>
      <c r="F55" s="279">
        <v>248.09130859375</v>
      </c>
      <c r="G55" s="278">
        <v>0.14967060089111328</v>
      </c>
      <c r="H55" s="278">
        <v>0.10746965557336807</v>
      </c>
      <c r="I55" s="280">
        <v>237.79356672235983</v>
      </c>
    </row>
    <row r="56" spans="1:9" x14ac:dyDescent="0.3">
      <c r="A56" s="275">
        <v>43063.428308252318</v>
      </c>
      <c r="B56" s="278">
        <v>0.15533377230167389</v>
      </c>
      <c r="C56" s="278">
        <v>0.12469307333230972</v>
      </c>
      <c r="D56" s="9"/>
      <c r="E56" s="279">
        <v>10.284831047058105</v>
      </c>
      <c r="F56" s="279">
        <v>248.0107421875</v>
      </c>
      <c r="G56" s="278">
        <v>0.15233039855957031</v>
      </c>
      <c r="H56" s="278">
        <v>0.10788324475288391</v>
      </c>
      <c r="I56" s="280">
        <v>238.66087494241771</v>
      </c>
    </row>
    <row r="57" spans="1:9" x14ac:dyDescent="0.3">
      <c r="A57" s="275">
        <v>43063.428310185183</v>
      </c>
      <c r="B57" s="278">
        <v>0.15385657548904419</v>
      </c>
      <c r="C57" s="278">
        <v>0.12420940399169922</v>
      </c>
      <c r="D57" s="9"/>
      <c r="E57" s="279">
        <v>10.283382415771484</v>
      </c>
      <c r="F57" s="279">
        <v>247.97119140625</v>
      </c>
      <c r="G57" s="278">
        <v>0.15088176727294922</v>
      </c>
      <c r="H57" s="278">
        <v>0.10744151473045349</v>
      </c>
      <c r="I57" s="280">
        <v>237.73248606414478</v>
      </c>
    </row>
    <row r="58" spans="1:9" x14ac:dyDescent="0.3">
      <c r="A58" s="275">
        <v>43063.428312118056</v>
      </c>
      <c r="B58" s="278">
        <v>0.15522679686546326</v>
      </c>
      <c r="C58" s="278">
        <v>0.12506037950515747</v>
      </c>
      <c r="D58" s="9"/>
      <c r="E58" s="279">
        <v>10.284726142883301</v>
      </c>
      <c r="F58" s="279">
        <v>247.98876953125</v>
      </c>
      <c r="G58" s="278">
        <v>0.15222549438476563</v>
      </c>
      <c r="H58" s="278">
        <v>0.10821899771690369</v>
      </c>
      <c r="I58" s="280">
        <v>239.36656450397896</v>
      </c>
    </row>
    <row r="59" spans="1:9" x14ac:dyDescent="0.3">
      <c r="A59" s="275">
        <v>43063.428314039353</v>
      </c>
      <c r="B59" s="278">
        <v>0.15299594402313232</v>
      </c>
      <c r="C59" s="278">
        <v>0.12797918915748596</v>
      </c>
      <c r="D59" s="9"/>
      <c r="E59" s="279">
        <v>10.282538414001465</v>
      </c>
      <c r="F59" s="279">
        <v>248.056640625</v>
      </c>
      <c r="G59" s="278">
        <v>0.15003776550292969</v>
      </c>
      <c r="H59" s="278">
        <v>0.11088143289089203</v>
      </c>
      <c r="I59" s="280">
        <v>244.95592231987763</v>
      </c>
    </row>
    <row r="60" spans="1:9" x14ac:dyDescent="0.3">
      <c r="A60" s="275">
        <v>43063.428315972225</v>
      </c>
      <c r="B60" s="278">
        <v>0.15117643773555756</v>
      </c>
      <c r="C60" s="278">
        <v>0.12606680393218994</v>
      </c>
      <c r="D60" s="9"/>
      <c r="E60" s="279">
        <v>10.280754089355469</v>
      </c>
      <c r="F60" s="279">
        <v>248.1064453125</v>
      </c>
      <c r="G60" s="278">
        <v>0.14825344085693359</v>
      </c>
      <c r="H60" s="278">
        <v>0.10913147777318954</v>
      </c>
      <c r="I60" s="280">
        <v>241.27940974569154</v>
      </c>
    </row>
    <row r="61" spans="1:9" x14ac:dyDescent="0.3">
      <c r="A61" s="275">
        <v>43063.428317905091</v>
      </c>
      <c r="B61" s="278">
        <v>0.14861297607421875</v>
      </c>
      <c r="C61" s="278">
        <v>0.12406034022569656</v>
      </c>
      <c r="D61" s="9"/>
      <c r="E61" s="279">
        <v>10.278240203857422</v>
      </c>
      <c r="F61" s="279">
        <v>248.11572265625</v>
      </c>
      <c r="G61" s="278">
        <v>0.14573955535888672</v>
      </c>
      <c r="H61" s="278">
        <v>0.10730277746915817</v>
      </c>
      <c r="I61" s="280">
        <v>237.43923641156562</v>
      </c>
    </row>
    <row r="62" spans="1:9" x14ac:dyDescent="0.3">
      <c r="A62" s="275">
        <v>43063.428319826387</v>
      </c>
      <c r="B62" s="278">
        <v>0.15124450623989105</v>
      </c>
      <c r="C62" s="278">
        <v>0.12462931871414185</v>
      </c>
      <c r="D62" s="9"/>
      <c r="E62" s="279">
        <v>10.280820846557617</v>
      </c>
      <c r="F62" s="279">
        <v>248.12890625</v>
      </c>
      <c r="G62" s="278">
        <v>0.14832019805908203</v>
      </c>
      <c r="H62" s="278">
        <v>0.10782182961702347</v>
      </c>
      <c r="I62" s="280">
        <v>238.52980163695722</v>
      </c>
    </row>
    <row r="63" spans="1:9" x14ac:dyDescent="0.3">
      <c r="A63" s="275">
        <v>43063.42832175926</v>
      </c>
      <c r="B63" s="278">
        <v>0.14842043817043304</v>
      </c>
      <c r="C63" s="278">
        <v>0.12574324011802673</v>
      </c>
      <c r="D63" s="9"/>
      <c r="E63" s="279">
        <v>10.278051376342773</v>
      </c>
      <c r="F63" s="279">
        <v>248.11376953125</v>
      </c>
      <c r="G63" s="278">
        <v>0.14555072784423828</v>
      </c>
      <c r="H63" s="278">
        <v>0.10883651673793793</v>
      </c>
      <c r="I63" s="280">
        <v>240.66014056727755</v>
      </c>
    </row>
    <row r="64" spans="1:9" x14ac:dyDescent="0.3">
      <c r="A64" s="275">
        <v>43063.428323692133</v>
      </c>
      <c r="B64" s="278">
        <v>0.14970508217811584</v>
      </c>
      <c r="C64" s="278">
        <v>0.12454522401094437</v>
      </c>
      <c r="D64" s="9"/>
      <c r="E64" s="279">
        <v>10.279311180114746</v>
      </c>
      <c r="F64" s="279">
        <v>248.0888671875</v>
      </c>
      <c r="G64" s="278">
        <v>0.14681053161621094</v>
      </c>
      <c r="H64" s="278">
        <v>0.10774442553520203</v>
      </c>
      <c r="I64" s="280">
        <v>238.36672424228536</v>
      </c>
    </row>
    <row r="65" spans="1:9" x14ac:dyDescent="0.3">
      <c r="A65" s="275">
        <v>43063.428325613429</v>
      </c>
      <c r="B65" s="278">
        <v>0.14898057281970978</v>
      </c>
      <c r="C65" s="278">
        <v>0.12580947577953339</v>
      </c>
      <c r="D65" s="9"/>
      <c r="E65" s="279">
        <v>10.278600692749023</v>
      </c>
      <c r="F65" s="279">
        <v>248.10498046875</v>
      </c>
      <c r="G65" s="278">
        <v>0.14610004425048828</v>
      </c>
      <c r="H65" s="278">
        <v>0.10889798402786255</v>
      </c>
      <c r="I65" s="280">
        <v>240.78986391969349</v>
      </c>
    </row>
    <row r="66" spans="1:9" x14ac:dyDescent="0.3">
      <c r="A66" s="275">
        <v>43063.428327546295</v>
      </c>
      <c r="B66" s="278">
        <v>0.14867132902145386</v>
      </c>
      <c r="C66" s="278">
        <v>0.12389679998159409</v>
      </c>
      <c r="D66" s="9"/>
      <c r="E66" s="279">
        <v>10.278297424316406</v>
      </c>
      <c r="F66" s="279">
        <v>248.13720703125</v>
      </c>
      <c r="G66" s="278">
        <v>0.14579677581787109</v>
      </c>
      <c r="H66" s="278">
        <v>0.10715299844741821</v>
      </c>
      <c r="I66" s="280">
        <v>237.12412028070707</v>
      </c>
    </row>
    <row r="67" spans="1:9" x14ac:dyDescent="0.3">
      <c r="A67" s="275">
        <v>43063.428329479168</v>
      </c>
      <c r="B67" s="278">
        <v>0.15062990784645081</v>
      </c>
      <c r="C67" s="278">
        <v>0.12463486939668655</v>
      </c>
      <c r="D67" s="9">
        <v>9.1552734375E-5</v>
      </c>
      <c r="E67" s="279">
        <v>10.280218124389648</v>
      </c>
      <c r="F67" s="279">
        <v>248.1953125</v>
      </c>
      <c r="G67" s="278">
        <v>0.14771747589111328</v>
      </c>
      <c r="H67" s="278">
        <v>0.10782483965158463</v>
      </c>
      <c r="I67" s="280">
        <v>238.53483690147411</v>
      </c>
    </row>
    <row r="68" spans="1:9" x14ac:dyDescent="0.3">
      <c r="A68" s="275">
        <v>43063.428331400464</v>
      </c>
      <c r="B68" s="278">
        <v>0.14822885394096375</v>
      </c>
      <c r="C68" s="278">
        <v>0.12516604363918304</v>
      </c>
      <c r="D68" s="9"/>
      <c r="E68" s="279">
        <v>10.277863502502441</v>
      </c>
      <c r="F68" s="279">
        <v>248.23974609375</v>
      </c>
      <c r="G68" s="278">
        <v>0.14536285400390625</v>
      </c>
      <c r="H68" s="278">
        <v>0.10831315815448761</v>
      </c>
      <c r="I68" s="280">
        <v>239.56292660622782</v>
      </c>
    </row>
    <row r="69" spans="1:9" x14ac:dyDescent="0.3">
      <c r="A69" s="275">
        <v>43063.428333333337</v>
      </c>
      <c r="B69" s="278">
        <v>0.14951154589653015</v>
      </c>
      <c r="C69" s="278">
        <v>0.12473852187395096</v>
      </c>
      <c r="D69" s="9"/>
      <c r="E69" s="279">
        <v>10.279121398925781</v>
      </c>
      <c r="F69" s="279">
        <v>248.2744140625</v>
      </c>
      <c r="G69" s="278">
        <v>0.14662075042724609</v>
      </c>
      <c r="H69" s="278">
        <v>0.1079251766204834</v>
      </c>
      <c r="I69" s="280">
        <v>238.74919462877878</v>
      </c>
    </row>
    <row r="70" spans="1:9" x14ac:dyDescent="0.3">
      <c r="A70" s="275">
        <v>43063.428335266202</v>
      </c>
      <c r="B70" s="278">
        <v>0.14903795719146729</v>
      </c>
      <c r="C70" s="278">
        <v>0.12617179751396179</v>
      </c>
      <c r="D70" s="9"/>
      <c r="E70" s="279">
        <v>10.278656959533691</v>
      </c>
      <c r="F70" s="279">
        <v>248.35107421875</v>
      </c>
      <c r="G70" s="278">
        <v>0.14615631103515625</v>
      </c>
      <c r="H70" s="278">
        <v>0.10923198610544205</v>
      </c>
      <c r="I70" s="280">
        <v>241.493288600282</v>
      </c>
    </row>
    <row r="71" spans="1:9" x14ac:dyDescent="0.3">
      <c r="A71" s="275">
        <v>43063.428337187499</v>
      </c>
      <c r="B71" s="278">
        <v>0.15057738125324249</v>
      </c>
      <c r="C71" s="278">
        <v>0.12518031895160675</v>
      </c>
      <c r="D71" s="9"/>
      <c r="E71" s="279">
        <v>10.280166625976563</v>
      </c>
      <c r="F71" s="279">
        <v>248.4169921875</v>
      </c>
      <c r="G71" s="278">
        <v>0.14766597747802734</v>
      </c>
      <c r="H71" s="278">
        <v>0.10832567512989044</v>
      </c>
      <c r="I71" s="280">
        <v>239.58891254592456</v>
      </c>
    </row>
    <row r="72" spans="1:9" x14ac:dyDescent="0.3">
      <c r="A72" s="275">
        <v>43063.428339120372</v>
      </c>
      <c r="B72" s="278">
        <v>0.14951641857624054</v>
      </c>
      <c r="C72" s="278">
        <v>0.12569257616996765</v>
      </c>
      <c r="D72" s="9"/>
      <c r="E72" s="279">
        <v>10.279126167297363</v>
      </c>
      <c r="F72" s="279">
        <v>248.4501953125</v>
      </c>
      <c r="G72" s="278">
        <v>0.14662551879882813</v>
      </c>
      <c r="H72" s="278">
        <v>0.10879015177488327</v>
      </c>
      <c r="I72" s="280">
        <v>240.56263803882453</v>
      </c>
    </row>
    <row r="73" spans="1:9" x14ac:dyDescent="0.3">
      <c r="A73" s="275">
        <v>43063.428341053244</v>
      </c>
      <c r="B73" s="278">
        <v>0.15004251897335052</v>
      </c>
      <c r="C73" s="278">
        <v>0.12434372305870056</v>
      </c>
      <c r="D73" s="9"/>
      <c r="E73" s="279">
        <v>10.279642105102539</v>
      </c>
      <c r="F73" s="279">
        <v>248.4189453125</v>
      </c>
      <c r="G73" s="278">
        <v>0.14714145660400391</v>
      </c>
      <c r="H73" s="278">
        <v>0.10756224393844604</v>
      </c>
      <c r="I73" s="280">
        <v>237.98505456665944</v>
      </c>
    </row>
    <row r="74" spans="1:9" x14ac:dyDescent="0.3">
      <c r="A74" s="275">
        <v>43063.428342974534</v>
      </c>
      <c r="B74" s="278">
        <v>0.15074075758457184</v>
      </c>
      <c r="C74" s="278">
        <v>0.12604027986526489</v>
      </c>
      <c r="D74" s="9"/>
      <c r="E74" s="279">
        <v>10.280326843261719</v>
      </c>
      <c r="F74" s="279">
        <v>248.42333984375</v>
      </c>
      <c r="G74" s="278">
        <v>0.14782619476318359</v>
      </c>
      <c r="H74" s="278">
        <v>0.10911383479833603</v>
      </c>
      <c r="I74" s="280">
        <v>241.24640795101561</v>
      </c>
    </row>
    <row r="75" spans="1:9" x14ac:dyDescent="0.3">
      <c r="A75" s="275">
        <v>43063.428344907406</v>
      </c>
      <c r="B75" s="278">
        <v>0.15362124145030975</v>
      </c>
      <c r="C75" s="278">
        <v>0.12377025932073593</v>
      </c>
      <c r="D75" s="9"/>
      <c r="E75" s="279">
        <v>10.283151626586914</v>
      </c>
      <c r="F75" s="279">
        <v>248.4443359375</v>
      </c>
      <c r="G75" s="278">
        <v>0.15065097808837891</v>
      </c>
      <c r="H75" s="278">
        <v>0.10704563558101654</v>
      </c>
      <c r="I75" s="280">
        <v>236.90360739894382</v>
      </c>
    </row>
    <row r="76" spans="1:9" x14ac:dyDescent="0.3">
      <c r="A76" s="275">
        <v>43063.428346840279</v>
      </c>
      <c r="B76" s="278">
        <v>0.14904087781906128</v>
      </c>
      <c r="C76" s="278">
        <v>0.12636913359165192</v>
      </c>
      <c r="D76" s="9"/>
      <c r="E76" s="279">
        <v>10.278659820556641</v>
      </c>
      <c r="F76" s="279">
        <v>248.5302734375</v>
      </c>
      <c r="G76" s="278">
        <v>0.14615917205810547</v>
      </c>
      <c r="H76" s="278">
        <v>0.10941100120544434</v>
      </c>
      <c r="I76" s="280">
        <v>241.86856202909613</v>
      </c>
    </row>
    <row r="77" spans="1:9" x14ac:dyDescent="0.3">
      <c r="A77" s="275">
        <v>43063.428348761576</v>
      </c>
      <c r="B77" s="278">
        <v>0.14596687257289886</v>
      </c>
      <c r="C77" s="278">
        <v>0.12716330587863922</v>
      </c>
      <c r="D77" s="9"/>
      <c r="E77" s="279">
        <v>10.27564525604248</v>
      </c>
      <c r="F77" s="279">
        <v>248.57373046875</v>
      </c>
      <c r="G77" s="278">
        <v>0.14314460754394531</v>
      </c>
      <c r="H77" s="278">
        <v>0.11013087630271912</v>
      </c>
      <c r="I77" s="280">
        <v>243.37692012657024</v>
      </c>
    </row>
    <row r="78" spans="1:9" x14ac:dyDescent="0.3">
      <c r="A78" s="275">
        <v>43063.428350694441</v>
      </c>
      <c r="B78" s="278">
        <v>0.14959615468978882</v>
      </c>
      <c r="C78" s="278">
        <v>0.12697982788085938</v>
      </c>
      <c r="D78" s="9">
        <v>4.57763671875E-4</v>
      </c>
      <c r="E78" s="279">
        <v>10.279204368591309</v>
      </c>
      <c r="F78" s="279">
        <v>248.67724609375</v>
      </c>
      <c r="G78" s="278">
        <v>0.14670372009277344</v>
      </c>
      <c r="H78" s="278">
        <v>0.10996125638484955</v>
      </c>
      <c r="I78" s="280">
        <v>243.01952744802875</v>
      </c>
    </row>
    <row r="79" spans="1:9" x14ac:dyDescent="0.3">
      <c r="A79" s="275">
        <v>43063.428352627314</v>
      </c>
      <c r="B79" s="278">
        <v>0.14493410289287567</v>
      </c>
      <c r="C79" s="278">
        <v>0.12557430565357208</v>
      </c>
      <c r="D79" s="9">
        <v>7.9345703125E-4</v>
      </c>
      <c r="E79" s="279">
        <v>10.274632453918457</v>
      </c>
      <c r="F79" s="279">
        <v>248.77734375</v>
      </c>
      <c r="G79" s="278">
        <v>0.14213180541992188</v>
      </c>
      <c r="H79" s="278">
        <v>0.10867878794670105</v>
      </c>
      <c r="I79" s="280">
        <v>240.32662870138427</v>
      </c>
    </row>
    <row r="80" spans="1:9" x14ac:dyDescent="0.3">
      <c r="A80" s="275">
        <v>43063.428354548611</v>
      </c>
      <c r="B80" s="278">
        <v>0.14521028101444244</v>
      </c>
      <c r="C80" s="278">
        <v>0.12595482170581818</v>
      </c>
      <c r="D80" s="9"/>
      <c r="E80" s="279">
        <v>10.274903297424316</v>
      </c>
      <c r="F80" s="279">
        <v>248.82177734375</v>
      </c>
      <c r="G80" s="278">
        <v>0.14240264892578125</v>
      </c>
      <c r="H80" s="278">
        <v>0.10903200507164001</v>
      </c>
      <c r="I80" s="280">
        <v>241.07207917698426</v>
      </c>
    </row>
    <row r="81" spans="1:9" x14ac:dyDescent="0.3">
      <c r="A81" s="275">
        <v>43063.428356481483</v>
      </c>
      <c r="B81" s="278">
        <v>0.1460699588060379</v>
      </c>
      <c r="C81" s="278">
        <v>0.12503819167613983</v>
      </c>
      <c r="D81" s="9"/>
      <c r="E81" s="279">
        <v>10.27574634552002</v>
      </c>
      <c r="F81" s="279">
        <v>248.86767578125</v>
      </c>
      <c r="G81" s="278">
        <v>0.14324569702148438</v>
      </c>
      <c r="H81" s="278">
        <v>0.10820125788450241</v>
      </c>
      <c r="I81" s="280">
        <v>239.33077204435975</v>
      </c>
    </row>
    <row r="82" spans="1:9" x14ac:dyDescent="0.3">
      <c r="A82" s="275">
        <v>43063.428358414349</v>
      </c>
      <c r="B82" s="278">
        <v>0.14660286903381348</v>
      </c>
      <c r="C82" s="278">
        <v>0.12492997199296951</v>
      </c>
      <c r="D82" s="9"/>
      <c r="E82" s="279">
        <v>10.27626895904541</v>
      </c>
      <c r="F82" s="279">
        <v>248.931640625</v>
      </c>
      <c r="G82" s="278">
        <v>0.143768310546875</v>
      </c>
      <c r="H82" s="278">
        <v>0.10810240358114243</v>
      </c>
      <c r="I82" s="280">
        <v>239.12309936041208</v>
      </c>
    </row>
    <row r="83" spans="1:9" x14ac:dyDescent="0.3">
      <c r="A83" s="275">
        <v>43063.428360335645</v>
      </c>
      <c r="B83" s="278">
        <v>0.14847488701343536</v>
      </c>
      <c r="C83" s="278">
        <v>0.12500956654548645</v>
      </c>
      <c r="D83" s="9"/>
      <c r="E83" s="279">
        <v>10.278104782104492</v>
      </c>
      <c r="F83" s="279">
        <v>248.94677734375</v>
      </c>
      <c r="G83" s="278">
        <v>0.14560413360595703</v>
      </c>
      <c r="H83" s="278">
        <v>0.10817357897758484</v>
      </c>
      <c r="I83" s="280">
        <v>239.27171058058849</v>
      </c>
    </row>
    <row r="84" spans="1:9" x14ac:dyDescent="0.3">
      <c r="A84" s="275">
        <v>43063.428362268518</v>
      </c>
      <c r="B84" s="278">
        <v>0.15025842189788818</v>
      </c>
      <c r="C84" s="278">
        <v>0.12426199018955231</v>
      </c>
      <c r="D84" s="9"/>
      <c r="E84" s="279">
        <v>10.279853820800781</v>
      </c>
      <c r="F84" s="279">
        <v>248.91943359375</v>
      </c>
      <c r="G84" s="278">
        <v>0.14735317230224609</v>
      </c>
      <c r="H84" s="278">
        <v>0.10749217122793198</v>
      </c>
      <c r="I84" s="280">
        <v>237.84056375253411</v>
      </c>
    </row>
    <row r="85" spans="1:9" x14ac:dyDescent="0.3">
      <c r="A85" s="275">
        <v>43063.428364201391</v>
      </c>
      <c r="B85" s="278">
        <v>0.1496107429265976</v>
      </c>
      <c r="C85" s="278">
        <v>0.12496225535869598</v>
      </c>
      <c r="D85" s="9"/>
      <c r="E85" s="279">
        <v>10.279218673706055</v>
      </c>
      <c r="F85" s="279">
        <v>248.89990234375</v>
      </c>
      <c r="G85" s="278">
        <v>0.14671802520751953</v>
      </c>
      <c r="H85" s="278">
        <v>0.10813595354557037</v>
      </c>
      <c r="I85" s="280">
        <v>239.19609991620467</v>
      </c>
    </row>
    <row r="86" spans="1:9" x14ac:dyDescent="0.3">
      <c r="A86" s="275">
        <v>43063.428366122687</v>
      </c>
      <c r="B86" s="278">
        <v>0.14721456170082092</v>
      </c>
      <c r="C86" s="278">
        <v>0.12449652701616287</v>
      </c>
      <c r="D86" s="9"/>
      <c r="E86" s="279">
        <v>10.27686882019043</v>
      </c>
      <c r="F86" s="279">
        <v>248.89501953125</v>
      </c>
      <c r="G86" s="278">
        <v>0.14436817169189453</v>
      </c>
      <c r="H86" s="278">
        <v>0.10770950466394424</v>
      </c>
      <c r="I86" s="280">
        <v>238.29930995611204</v>
      </c>
    </row>
    <row r="87" spans="1:9" x14ac:dyDescent="0.3">
      <c r="A87" s="275">
        <v>43063.428368055553</v>
      </c>
      <c r="B87" s="278">
        <v>0.15033523738384247</v>
      </c>
      <c r="C87" s="278">
        <v>0.12504605948925018</v>
      </c>
      <c r="D87" s="9"/>
      <c r="E87" s="279">
        <v>10.279929161071777</v>
      </c>
      <c r="F87" s="279">
        <v>248.90625</v>
      </c>
      <c r="G87" s="278">
        <v>0.14742851257324219</v>
      </c>
      <c r="H87" s="278">
        <v>0.10820683091878891</v>
      </c>
      <c r="I87" s="280">
        <v>239.34155906754643</v>
      </c>
    </row>
    <row r="88" spans="1:9" x14ac:dyDescent="0.3">
      <c r="A88" s="275">
        <v>43063.428369988425</v>
      </c>
      <c r="B88" s="278">
        <v>0.14977996051311493</v>
      </c>
      <c r="C88" s="278">
        <v>0.12420432269573212</v>
      </c>
      <c r="D88" s="9"/>
      <c r="E88" s="279">
        <v>10.279384613037109</v>
      </c>
      <c r="F88" s="279">
        <v>248.95068359375</v>
      </c>
      <c r="G88" s="278">
        <v>0.14688396453857422</v>
      </c>
      <c r="H88" s="278">
        <v>0.10744099318981171</v>
      </c>
      <c r="I88" s="280">
        <v>237.73389993988843</v>
      </c>
    </row>
    <row r="89" spans="1:9" x14ac:dyDescent="0.3">
      <c r="A89" s="275">
        <v>43063.428371909722</v>
      </c>
      <c r="B89" s="278">
        <v>0.1481306403875351</v>
      </c>
      <c r="C89" s="278">
        <v>0.12550576031208038</v>
      </c>
      <c r="D89" s="9"/>
      <c r="E89" s="279">
        <v>10.277767181396484</v>
      </c>
      <c r="F89" s="279">
        <v>248.9951171875</v>
      </c>
      <c r="G89" s="278">
        <v>0.14526653289794922</v>
      </c>
      <c r="H89" s="278">
        <v>0.1086285263299942</v>
      </c>
      <c r="I89" s="280">
        <v>240.22867530585839</v>
      </c>
    </row>
    <row r="90" spans="1:9" x14ac:dyDescent="0.3">
      <c r="A90" s="275">
        <v>43063.428373842595</v>
      </c>
      <c r="B90" s="278">
        <v>0.15226268768310547</v>
      </c>
      <c r="C90" s="278">
        <v>0.12509660422801971</v>
      </c>
      <c r="D90" s="9"/>
      <c r="E90" s="279">
        <v>10.281819343566895</v>
      </c>
      <c r="F90" s="279">
        <v>249.033203125</v>
      </c>
      <c r="G90" s="278">
        <v>0.14931869506835938</v>
      </c>
      <c r="H90" s="278">
        <v>0.1082531064748764</v>
      </c>
      <c r="I90" s="280">
        <v>239.43883733661553</v>
      </c>
    </row>
    <row r="91" spans="1:9" x14ac:dyDescent="0.3">
      <c r="A91" s="275">
        <v>43063.42837577546</v>
      </c>
      <c r="B91" s="278">
        <v>0.14935401082038879</v>
      </c>
      <c r="C91" s="278">
        <v>0.12515726685523987</v>
      </c>
      <c r="D91" s="9"/>
      <c r="E91" s="279">
        <v>10.278966903686523</v>
      </c>
      <c r="F91" s="279">
        <v>249.07568359375</v>
      </c>
      <c r="G91" s="278">
        <v>0.14646625518798828</v>
      </c>
      <c r="H91" s="278">
        <v>0.10830780863761902</v>
      </c>
      <c r="I91" s="280">
        <v>239.55334395131408</v>
      </c>
    </row>
    <row r="92" spans="1:9" x14ac:dyDescent="0.3">
      <c r="A92" s="275">
        <v>43063.428377696757</v>
      </c>
      <c r="B92" s="278">
        <v>0.150380939245224</v>
      </c>
      <c r="C92" s="278">
        <v>0.12476672977209091</v>
      </c>
      <c r="D92" s="9"/>
      <c r="E92" s="279">
        <v>10.279973983764648</v>
      </c>
      <c r="F92" s="279">
        <v>249.10400390625</v>
      </c>
      <c r="G92" s="278">
        <v>0.14747333526611328</v>
      </c>
      <c r="H92" s="278">
        <v>0.1079530268907547</v>
      </c>
      <c r="I92" s="280">
        <v>238.80904582724676</v>
      </c>
    </row>
    <row r="93" spans="1:9" x14ac:dyDescent="0.3">
      <c r="A93" s="275">
        <v>43063.428379629629</v>
      </c>
      <c r="B93" s="278">
        <v>0.15141662955284119</v>
      </c>
      <c r="C93" s="278">
        <v>0.12535369396209717</v>
      </c>
      <c r="D93" s="9"/>
      <c r="E93" s="279">
        <v>10.280989646911621</v>
      </c>
      <c r="F93" s="279">
        <v>249.1103515625</v>
      </c>
      <c r="G93" s="278">
        <v>0.14848899841308594</v>
      </c>
      <c r="H93" s="278">
        <v>0.10849060118198395</v>
      </c>
      <c r="I93" s="280">
        <v>239.93948129928054</v>
      </c>
    </row>
    <row r="94" spans="1:9" x14ac:dyDescent="0.3">
      <c r="A94" s="275">
        <v>43063.428381562502</v>
      </c>
      <c r="B94" s="278">
        <v>0.15093915164470673</v>
      </c>
      <c r="C94" s="278">
        <v>0.12511356174945831</v>
      </c>
      <c r="D94" s="9"/>
      <c r="E94" s="279">
        <v>10.280521392822266</v>
      </c>
      <c r="F94" s="279">
        <v>249.1298828125</v>
      </c>
      <c r="G94" s="278">
        <v>0.14802074432373047</v>
      </c>
      <c r="H94" s="278">
        <v>0.10827080905437469</v>
      </c>
      <c r="I94" s="280">
        <v>239.4774396096272</v>
      </c>
    </row>
    <row r="95" spans="1:9" x14ac:dyDescent="0.3">
      <c r="A95" s="275">
        <v>43063.428383483799</v>
      </c>
      <c r="B95" s="278">
        <v>0.15213723480701447</v>
      </c>
      <c r="C95" s="278">
        <v>0.1249672994017601</v>
      </c>
      <c r="D95" s="9"/>
      <c r="E95" s="279">
        <v>10.281696319580078</v>
      </c>
      <c r="F95" s="279">
        <v>249.14599609375</v>
      </c>
      <c r="G95" s="278">
        <v>0.14919567108154297</v>
      </c>
      <c r="H95" s="278">
        <v>0.1081366166472435</v>
      </c>
      <c r="I95" s="280">
        <v>239.19507988077481</v>
      </c>
    </row>
    <row r="96" spans="1:9" x14ac:dyDescent="0.3">
      <c r="A96" s="275">
        <v>43063.428385416664</v>
      </c>
      <c r="B96" s="278">
        <v>0.14738279581069946</v>
      </c>
      <c r="C96" s="278">
        <v>0.1255355030298233</v>
      </c>
      <c r="D96" s="9"/>
      <c r="E96" s="279">
        <v>10.277033805847168</v>
      </c>
      <c r="F96" s="279">
        <v>249.1669921875</v>
      </c>
      <c r="G96" s="278">
        <v>0.14453315734863281</v>
      </c>
      <c r="H96" s="278">
        <v>0.10865269601345062</v>
      </c>
      <c r="I96" s="280">
        <v>240.27756311328483</v>
      </c>
    </row>
    <row r="97" spans="1:9" x14ac:dyDescent="0.3">
      <c r="A97" s="275">
        <v>43063.428387349537</v>
      </c>
      <c r="B97" s="278">
        <v>0.15201762318611145</v>
      </c>
      <c r="C97" s="278">
        <v>0.12480651587247849</v>
      </c>
      <c r="D97" s="9"/>
      <c r="E97" s="279">
        <v>10.28157901763916</v>
      </c>
      <c r="F97" s="279">
        <v>249.15869140625</v>
      </c>
      <c r="G97" s="278">
        <v>0.149078369140625</v>
      </c>
      <c r="H97" s="278">
        <v>0.10798840969800949</v>
      </c>
      <c r="I97" s="280">
        <v>238.88279955776576</v>
      </c>
    </row>
    <row r="98" spans="1:9" x14ac:dyDescent="0.3">
      <c r="A98" s="275">
        <v>43063.428389270834</v>
      </c>
      <c r="B98" s="278">
        <v>0.14676235616207123</v>
      </c>
      <c r="C98" s="278">
        <v>0.1249045804142952</v>
      </c>
      <c r="D98" s="9"/>
      <c r="E98" s="279">
        <v>10.276425361633301</v>
      </c>
      <c r="F98" s="279">
        <v>249.1806640625</v>
      </c>
      <c r="G98" s="278">
        <v>0.14392471313476563</v>
      </c>
      <c r="H98" s="278">
        <v>0.10807691514492035</v>
      </c>
      <c r="I98" s="280">
        <v>239.06809708477044</v>
      </c>
    </row>
    <row r="99" spans="1:9" x14ac:dyDescent="0.3">
      <c r="A99" s="275">
        <v>43063.428391203706</v>
      </c>
      <c r="B99" s="278">
        <v>0.14921300113201141</v>
      </c>
      <c r="C99" s="278">
        <v>0.12394994497299194</v>
      </c>
      <c r="D99" s="9"/>
      <c r="E99" s="279">
        <v>10.278828620910645</v>
      </c>
      <c r="F99" s="279">
        <v>249.1787109375</v>
      </c>
      <c r="G99" s="278">
        <v>0.14632797241210938</v>
      </c>
      <c r="H99" s="278">
        <v>0.10720686614513397</v>
      </c>
      <c r="I99" s="280">
        <v>237.24065459271526</v>
      </c>
    </row>
    <row r="100" spans="1:9" x14ac:dyDescent="0.3">
      <c r="A100" s="275">
        <v>43063.428393136572</v>
      </c>
      <c r="B100" s="278">
        <v>0.1532711535692215</v>
      </c>
      <c r="C100" s="278">
        <v>0.12382249534130096</v>
      </c>
      <c r="D100" s="9"/>
      <c r="E100" s="279">
        <v>10.282808303833008</v>
      </c>
      <c r="F100" s="279">
        <v>249.19287109375</v>
      </c>
      <c r="G100" s="278">
        <v>0.15030765533447266</v>
      </c>
      <c r="H100" s="278">
        <v>0.10709160566329956</v>
      </c>
      <c r="I100" s="280">
        <v>236.9990951874683</v>
      </c>
    </row>
    <row r="101" spans="1:9" x14ac:dyDescent="0.3">
      <c r="A101" s="275">
        <v>43063.428395057868</v>
      </c>
      <c r="B101" s="278">
        <v>0.14893098175525665</v>
      </c>
      <c r="C101" s="278">
        <v>0.12704113125801086</v>
      </c>
      <c r="D101" s="9"/>
      <c r="E101" s="279">
        <v>10.278552055358887</v>
      </c>
      <c r="F101" s="279">
        <v>249.212890625</v>
      </c>
      <c r="G101" s="278">
        <v>0.14605140686035156</v>
      </c>
      <c r="H101" s="278">
        <v>0.11002285778522491</v>
      </c>
      <c r="I101" s="280">
        <v>243.15231372003529</v>
      </c>
    </row>
    <row r="102" spans="1:9" x14ac:dyDescent="0.3">
      <c r="A102" s="275">
        <v>43063.428396990741</v>
      </c>
      <c r="B102" s="278">
        <v>0.15222379565238953</v>
      </c>
      <c r="C102" s="278">
        <v>0.12473294883966446</v>
      </c>
      <c r="D102" s="9"/>
      <c r="E102" s="279">
        <v>10.281781196594238</v>
      </c>
      <c r="F102" s="279">
        <v>249.22119140625</v>
      </c>
      <c r="G102" s="278">
        <v>0.14928054809570313</v>
      </c>
      <c r="H102" s="278">
        <v>0.10791598260402679</v>
      </c>
      <c r="I102" s="280">
        <v>238.72734182032863</v>
      </c>
    </row>
    <row r="103" spans="1:9" x14ac:dyDescent="0.3">
      <c r="A103" s="275">
        <v>43063.428398923614</v>
      </c>
      <c r="B103" s="278">
        <v>0.15065324306488037</v>
      </c>
      <c r="C103" s="278">
        <v>0.1266733705997467</v>
      </c>
      <c r="D103" s="9"/>
      <c r="E103" s="279">
        <v>10.280241012573242</v>
      </c>
      <c r="F103" s="279">
        <v>249.232421875</v>
      </c>
      <c r="G103" s="278">
        <v>0.14774036407470703</v>
      </c>
      <c r="H103" s="278">
        <v>0.10968442261219025</v>
      </c>
      <c r="I103" s="280">
        <v>242.44004796759222</v>
      </c>
    </row>
    <row r="104" spans="1:9" x14ac:dyDescent="0.3">
      <c r="A104" s="275">
        <v>43063.42840084491</v>
      </c>
      <c r="B104" s="278">
        <v>0.15051126480102539</v>
      </c>
      <c r="C104" s="278">
        <v>0.12673375010490417</v>
      </c>
      <c r="D104" s="9">
        <v>1.8310546875E-4</v>
      </c>
      <c r="E104" s="279">
        <v>10.280101776123047</v>
      </c>
      <c r="F104" s="279">
        <v>249.232421875</v>
      </c>
      <c r="G104" s="278">
        <v>0.14760112762451172</v>
      </c>
      <c r="H104" s="278">
        <v>0.10973776131868362</v>
      </c>
      <c r="I104" s="280">
        <v>242.55100828278907</v>
      </c>
    </row>
    <row r="105" spans="1:9" x14ac:dyDescent="0.3">
      <c r="A105" s="275">
        <v>43063.428402777776</v>
      </c>
      <c r="B105" s="278">
        <v>0.1517920047044754</v>
      </c>
      <c r="C105" s="278">
        <v>0.12553460896015167</v>
      </c>
      <c r="D105" s="9">
        <v>3.662109375E-4</v>
      </c>
      <c r="E105" s="279">
        <v>10.281357765197754</v>
      </c>
      <c r="F105" s="279">
        <v>249.21484375</v>
      </c>
      <c r="G105" s="278">
        <v>0.14885711669921875</v>
      </c>
      <c r="H105" s="278">
        <v>0.10864397883415222</v>
      </c>
      <c r="I105" s="280">
        <v>240.25440855448946</v>
      </c>
    </row>
    <row r="106" spans="1:9" x14ac:dyDescent="0.3">
      <c r="A106" s="275">
        <v>43063.428404710648</v>
      </c>
      <c r="B106" s="278">
        <v>0.15357650816440582</v>
      </c>
      <c r="C106" s="278">
        <v>0.1258016973733902</v>
      </c>
      <c r="D106" s="9">
        <v>9.1552734375E-5</v>
      </c>
      <c r="E106" s="279">
        <v>10.283107757568359</v>
      </c>
      <c r="F106" s="279">
        <v>249.171875</v>
      </c>
      <c r="G106" s="278">
        <v>0.15060710906982422</v>
      </c>
      <c r="H106" s="278">
        <v>0.10888832062482834</v>
      </c>
      <c r="I106" s="280">
        <v>240.76799301952016</v>
      </c>
    </row>
    <row r="107" spans="1:9" x14ac:dyDescent="0.3">
      <c r="A107" s="275">
        <v>43063.428406631945</v>
      </c>
      <c r="B107" s="278">
        <v>0.15309804677963257</v>
      </c>
      <c r="C107" s="278">
        <v>0.12452748417854309</v>
      </c>
      <c r="D107" s="9"/>
      <c r="E107" s="279">
        <v>10.282638549804688</v>
      </c>
      <c r="F107" s="279">
        <v>249.11279296875</v>
      </c>
      <c r="G107" s="278">
        <v>0.15013790130615234</v>
      </c>
      <c r="H107" s="278">
        <v>0.10772884637117386</v>
      </c>
      <c r="I107" s="280">
        <v>238.33436732213676</v>
      </c>
    </row>
    <row r="108" spans="1:9" x14ac:dyDescent="0.3">
      <c r="A108" s="275">
        <v>43063.428408564818</v>
      </c>
      <c r="B108" s="278">
        <v>0.15186008810997009</v>
      </c>
      <c r="C108" s="278">
        <v>0.12513300776481628</v>
      </c>
      <c r="D108" s="9"/>
      <c r="E108" s="279">
        <v>10.281424522399902</v>
      </c>
      <c r="F108" s="279">
        <v>249.05615234375</v>
      </c>
      <c r="G108" s="278">
        <v>0.14892387390136719</v>
      </c>
      <c r="H108" s="278">
        <v>0.10828294605016708</v>
      </c>
      <c r="I108" s="280">
        <v>239.49943004044889</v>
      </c>
    </row>
    <row r="109" spans="1:9" x14ac:dyDescent="0.3">
      <c r="A109" s="275">
        <v>43063.428410497683</v>
      </c>
      <c r="B109" s="278">
        <v>0.15104903280735016</v>
      </c>
      <c r="C109" s="278">
        <v>0.12506182491779327</v>
      </c>
      <c r="D109" s="9"/>
      <c r="E109" s="279">
        <v>10.28062915802002</v>
      </c>
      <c r="F109" s="279">
        <v>248.98974609375</v>
      </c>
      <c r="G109" s="278">
        <v>0.14812850952148438</v>
      </c>
      <c r="H109" s="278">
        <v>0.10822030901908875</v>
      </c>
      <c r="I109" s="280">
        <v>239.36933103530001</v>
      </c>
    </row>
    <row r="110" spans="1:9" x14ac:dyDescent="0.3">
      <c r="A110" s="275">
        <v>43063.42841241898</v>
      </c>
      <c r="B110" s="278">
        <v>0.15576653182506561</v>
      </c>
      <c r="C110" s="278">
        <v>0.12470851838588715</v>
      </c>
      <c r="D110" s="9"/>
      <c r="E110" s="279">
        <v>10.285255432128906</v>
      </c>
      <c r="F110" s="279">
        <v>248.90625</v>
      </c>
      <c r="G110" s="278">
        <v>0.15275478363037109</v>
      </c>
      <c r="H110" s="278">
        <v>0.10789792239665985</v>
      </c>
      <c r="I110" s="280">
        <v>238.69203432829664</v>
      </c>
    </row>
    <row r="111" spans="1:9" x14ac:dyDescent="0.3">
      <c r="A111" s="275">
        <v>43063.428414351853</v>
      </c>
      <c r="B111" s="278">
        <v>0.15721356868743896</v>
      </c>
      <c r="C111" s="278">
        <v>0.12593437731266022</v>
      </c>
      <c r="D111" s="9"/>
      <c r="E111" s="279">
        <v>10.286674499511719</v>
      </c>
      <c r="F111" s="279">
        <v>248.892578125</v>
      </c>
      <c r="G111" s="278">
        <v>0.15417385101318359</v>
      </c>
      <c r="H111" s="278">
        <v>0.10901588201522827</v>
      </c>
      <c r="I111" s="280">
        <v>241.03994111452346</v>
      </c>
    </row>
    <row r="112" spans="1:9" x14ac:dyDescent="0.3">
      <c r="A112" s="275">
        <v>43063.428416284725</v>
      </c>
      <c r="B112" s="278">
        <v>0.15489129722118378</v>
      </c>
      <c r="C112" s="278">
        <v>0.12526156008243561</v>
      </c>
      <c r="D112" s="9"/>
      <c r="E112" s="279">
        <v>10.284397125244141</v>
      </c>
      <c r="F112" s="279">
        <v>248.86865234375</v>
      </c>
      <c r="G112" s="278">
        <v>0.15189647674560547</v>
      </c>
      <c r="H112" s="278">
        <v>0.10840611159801483</v>
      </c>
      <c r="I112" s="280">
        <v>239.76179034516161</v>
      </c>
    </row>
    <row r="113" spans="1:9" x14ac:dyDescent="0.3">
      <c r="A113" s="275">
        <v>43063.428418206022</v>
      </c>
      <c r="B113" s="278">
        <v>0.15398980677127838</v>
      </c>
      <c r="C113" s="278">
        <v>0.1260361522436142</v>
      </c>
      <c r="D113" s="9"/>
      <c r="E113" s="279">
        <v>10.283513069152832</v>
      </c>
      <c r="F113" s="279">
        <v>248.8564453125</v>
      </c>
      <c r="G113" s="278">
        <v>0.15101242065429688</v>
      </c>
      <c r="H113" s="278">
        <v>0.10910749435424805</v>
      </c>
      <c r="I113" s="280">
        <v>241.23151001878949</v>
      </c>
    </row>
    <row r="114" spans="1:9" x14ac:dyDescent="0.3">
      <c r="A114" s="275">
        <v>43063.428420138887</v>
      </c>
      <c r="B114" s="278">
        <v>0.15225297212600708</v>
      </c>
      <c r="C114" s="278">
        <v>0.12769432365894318</v>
      </c>
      <c r="D114" s="9"/>
      <c r="E114" s="279">
        <v>10.28180980682373</v>
      </c>
      <c r="F114" s="279">
        <v>248.84912109375</v>
      </c>
      <c r="G114" s="278">
        <v>0.14930915832519531</v>
      </c>
      <c r="H114" s="278">
        <v>0.11061614751815796</v>
      </c>
      <c r="I114" s="280">
        <v>244.39595760284709</v>
      </c>
    </row>
    <row r="115" spans="1:9" x14ac:dyDescent="0.3">
      <c r="A115" s="275">
        <v>43063.42842207176</v>
      </c>
      <c r="B115" s="278">
        <v>0.15370097756385803</v>
      </c>
      <c r="C115" s="278">
        <v>0.12734094262123108</v>
      </c>
      <c r="D115" s="9"/>
      <c r="E115" s="279">
        <v>10.283229827880859</v>
      </c>
      <c r="F115" s="279">
        <v>248.84423828125</v>
      </c>
      <c r="G115" s="278">
        <v>0.15072917938232422</v>
      </c>
      <c r="H115" s="278">
        <v>0.11029216647148132</v>
      </c>
      <c r="I115" s="280">
        <v>243.71499460139057</v>
      </c>
    </row>
    <row r="116" spans="1:9" x14ac:dyDescent="0.3">
      <c r="A116" s="275">
        <v>43063.428423993057</v>
      </c>
      <c r="B116" s="278">
        <v>0.15330518782138824</v>
      </c>
      <c r="C116" s="278">
        <v>0.13005170226097107</v>
      </c>
      <c r="D116" s="9">
        <v>4.2724609375E-4</v>
      </c>
      <c r="E116" s="279">
        <v>10.282841682434082</v>
      </c>
      <c r="F116" s="279">
        <v>248.8740234375</v>
      </c>
      <c r="G116" s="278">
        <v>0.15034103393554688</v>
      </c>
      <c r="H116" s="278">
        <v>0.11276358366012573</v>
      </c>
      <c r="I116" s="280">
        <v>248.89889214613274</v>
      </c>
    </row>
    <row r="117" spans="1:9" x14ac:dyDescent="0.3">
      <c r="A117" s="275">
        <v>43063.428425925929</v>
      </c>
      <c r="B117" s="278">
        <v>0.15592795610427856</v>
      </c>
      <c r="C117" s="278">
        <v>0.12866447865962982</v>
      </c>
      <c r="D117" s="9">
        <v>8.23974609375E-4</v>
      </c>
      <c r="E117" s="279">
        <v>10.28541374206543</v>
      </c>
      <c r="F117" s="279">
        <v>248.92529296875</v>
      </c>
      <c r="G117" s="278">
        <v>0.15291309356689453</v>
      </c>
      <c r="H117" s="278">
        <v>0.11149650812149048</v>
      </c>
      <c r="I117" s="280">
        <v>246.24038918527393</v>
      </c>
    </row>
    <row r="118" spans="1:9" x14ac:dyDescent="0.3">
      <c r="A118" s="275">
        <v>43063.428427858795</v>
      </c>
      <c r="B118" s="278">
        <v>0.1515965461730957</v>
      </c>
      <c r="C118" s="278">
        <v>0.12855550646781921</v>
      </c>
      <c r="D118" s="9">
        <v>1.007080078125E-3</v>
      </c>
      <c r="E118" s="279">
        <v>10.281166076660156</v>
      </c>
      <c r="F118" s="279">
        <v>248.96728515625</v>
      </c>
      <c r="G118" s="278">
        <v>0.14866542816162109</v>
      </c>
      <c r="H118" s="278">
        <v>0.11139652132987976</v>
      </c>
      <c r="I118" s="280">
        <v>246.03018951322852</v>
      </c>
    </row>
    <row r="119" spans="1:9" x14ac:dyDescent="0.3">
      <c r="A119" s="275">
        <v>43063.428429780091</v>
      </c>
      <c r="B119" s="278">
        <v>0.15069408714771271</v>
      </c>
      <c r="C119" s="278">
        <v>0.12784504890441895</v>
      </c>
      <c r="D119" s="9">
        <v>1.15966796875E-3</v>
      </c>
      <c r="E119" s="279">
        <v>10.280281066894531</v>
      </c>
      <c r="F119" s="279">
        <v>248.99267578125</v>
      </c>
      <c r="G119" s="278">
        <v>0.14778041839599609</v>
      </c>
      <c r="H119" s="278">
        <v>0.11074799299240112</v>
      </c>
      <c r="I119" s="280">
        <v>244.66914749555804</v>
      </c>
    </row>
    <row r="120" spans="1:9" x14ac:dyDescent="0.3">
      <c r="A120" s="275">
        <v>43063.428431712964</v>
      </c>
      <c r="B120" s="278">
        <v>0.1476103663444519</v>
      </c>
      <c r="C120" s="278">
        <v>0.12705913186073303</v>
      </c>
      <c r="D120" s="9">
        <v>1.220703125E-4</v>
      </c>
      <c r="E120" s="279">
        <v>10.277256965637207</v>
      </c>
      <c r="F120" s="279">
        <v>249.044921875</v>
      </c>
      <c r="G120" s="278">
        <v>0.14475631713867188</v>
      </c>
      <c r="H120" s="278">
        <v>0.11003468185663223</v>
      </c>
      <c r="I120" s="280">
        <v>243.17428686973071</v>
      </c>
    </row>
    <row r="121" spans="1:9" x14ac:dyDescent="0.3">
      <c r="A121" s="275">
        <v>43063.428433645837</v>
      </c>
      <c r="B121" s="278">
        <v>0.14587351679801941</v>
      </c>
      <c r="C121" s="278">
        <v>0.12584128975868225</v>
      </c>
      <c r="D121" s="9"/>
      <c r="E121" s="279">
        <v>10.275553703308105</v>
      </c>
      <c r="F121" s="279">
        <v>249.0771484375</v>
      </c>
      <c r="G121" s="278">
        <v>0.14305305480957031</v>
      </c>
      <c r="H121" s="278">
        <v>0.10892679542303085</v>
      </c>
      <c r="I121" s="280">
        <v>240.8502160956526</v>
      </c>
    </row>
    <row r="122" spans="1:9" x14ac:dyDescent="0.3">
      <c r="A122" s="275">
        <v>43063.428435567126</v>
      </c>
      <c r="B122" s="278">
        <v>0.14690336585044861</v>
      </c>
      <c r="C122" s="278">
        <v>0.12597642838954926</v>
      </c>
      <c r="D122" s="9"/>
      <c r="E122" s="279">
        <v>10.27656364440918</v>
      </c>
      <c r="F122" s="279">
        <v>249.11279296875</v>
      </c>
      <c r="G122" s="278">
        <v>0.14406299591064453</v>
      </c>
      <c r="H122" s="278">
        <v>0.10905425250530243</v>
      </c>
      <c r="I122" s="280">
        <v>241.12042739089557</v>
      </c>
    </row>
    <row r="123" spans="1:9" x14ac:dyDescent="0.3">
      <c r="A123" s="275">
        <v>43063.428437499999</v>
      </c>
      <c r="B123" s="278">
        <v>0.14298525452613831</v>
      </c>
      <c r="C123" s="278">
        <v>0.12624330818653107</v>
      </c>
      <c r="D123" s="9"/>
      <c r="E123" s="279">
        <v>10.272721290588379</v>
      </c>
      <c r="F123" s="279">
        <v>249.1376953125</v>
      </c>
      <c r="G123" s="278">
        <v>0.14022064208984375</v>
      </c>
      <c r="H123" s="278">
        <v>0.10929720103740692</v>
      </c>
      <c r="I123" s="280">
        <v>241.63016029291887</v>
      </c>
    </row>
    <row r="124" spans="1:9" x14ac:dyDescent="0.3">
      <c r="A124" s="275">
        <v>43063.428439432872</v>
      </c>
      <c r="B124" s="278">
        <v>0.1429230123758316</v>
      </c>
      <c r="C124" s="278">
        <v>0.12624795734882355</v>
      </c>
      <c r="D124" s="9"/>
      <c r="E124" s="279">
        <v>10.272660255432129</v>
      </c>
      <c r="F124" s="279">
        <v>249.1376953125</v>
      </c>
      <c r="G124" s="278">
        <v>0.14015960693359375</v>
      </c>
      <c r="H124" s="278">
        <v>0.10930848121643066</v>
      </c>
      <c r="I124" s="280">
        <v>241.65820075311859</v>
      </c>
    </row>
    <row r="125" spans="1:9" x14ac:dyDescent="0.3">
      <c r="A125" s="275">
        <v>43063.428441354168</v>
      </c>
      <c r="B125" s="278">
        <v>0.1429230123758316</v>
      </c>
      <c r="C125" s="278">
        <v>0.12624795734882355</v>
      </c>
      <c r="D125" s="9"/>
      <c r="E125" s="279">
        <v>10.272660255432129</v>
      </c>
      <c r="F125" s="279">
        <v>249.1376953125</v>
      </c>
      <c r="G125" s="278">
        <v>0.14015960693359375</v>
      </c>
      <c r="H125" s="278">
        <v>0.10930848121643066</v>
      </c>
      <c r="I125" s="280">
        <v>241.65820075311859</v>
      </c>
    </row>
    <row r="126" spans="1:9" x14ac:dyDescent="0.3">
      <c r="A126" s="275">
        <v>43063.428443287034</v>
      </c>
      <c r="B126" s="278">
        <v>0.14783304929733276</v>
      </c>
      <c r="C126" s="278">
        <v>0.12591725587844849</v>
      </c>
      <c r="D126" s="9"/>
      <c r="E126" s="279">
        <v>10.277475357055664</v>
      </c>
      <c r="F126" s="279">
        <v>248.95068359375</v>
      </c>
      <c r="G126" s="278">
        <v>0.14497470855712891</v>
      </c>
      <c r="H126" s="278">
        <v>0.10900703072547913</v>
      </c>
      <c r="I126" s="280">
        <v>241.02545569045574</v>
      </c>
    </row>
    <row r="127" spans="1:9" x14ac:dyDescent="0.3">
      <c r="A127" s="275">
        <v>43063.428445219906</v>
      </c>
      <c r="B127" s="278">
        <v>0.14650854468345642</v>
      </c>
      <c r="C127" s="278">
        <v>0.12552495300769806</v>
      </c>
      <c r="D127" s="9"/>
      <c r="E127" s="279">
        <v>10.276176452636719</v>
      </c>
      <c r="F127" s="279">
        <v>248.89306640625</v>
      </c>
      <c r="G127" s="278">
        <v>0.14367580413818359</v>
      </c>
      <c r="H127" s="278">
        <v>0.10864987969398499</v>
      </c>
      <c r="I127" s="280">
        <v>240.27586664177511</v>
      </c>
    </row>
    <row r="128" spans="1:9" x14ac:dyDescent="0.3">
      <c r="A128" s="275">
        <v>43063.428447141203</v>
      </c>
      <c r="B128" s="278">
        <v>0.14670109748840332</v>
      </c>
      <c r="C128" s="278">
        <v>0.12502123415470123</v>
      </c>
      <c r="D128" s="9"/>
      <c r="E128" s="279">
        <v>10.276365280151367</v>
      </c>
      <c r="F128" s="279">
        <v>248.8564453125</v>
      </c>
      <c r="G128" s="278">
        <v>0.14386463165283203</v>
      </c>
      <c r="H128" s="278">
        <v>0.10819000005722046</v>
      </c>
      <c r="I128" s="280">
        <v>239.30979500377569</v>
      </c>
    </row>
    <row r="129" spans="1:9" x14ac:dyDescent="0.3">
      <c r="A129" s="275">
        <v>43063.428449074076</v>
      </c>
      <c r="B129" s="278">
        <v>0.14847975969314575</v>
      </c>
      <c r="C129" s="278">
        <v>0.12637825310230255</v>
      </c>
      <c r="D129" s="9"/>
      <c r="E129" s="279">
        <v>10.278109550476074</v>
      </c>
      <c r="F129" s="279">
        <v>248.81640625</v>
      </c>
      <c r="G129" s="278">
        <v>0.14560890197753906</v>
      </c>
      <c r="H129" s="278">
        <v>0.10942815989255905</v>
      </c>
      <c r="I129" s="280">
        <v>241.91003622936645</v>
      </c>
    </row>
    <row r="130" spans="1:9" x14ac:dyDescent="0.3">
      <c r="A130" s="275">
        <v>43063.428451006941</v>
      </c>
      <c r="B130" s="278">
        <v>0.15034885704517365</v>
      </c>
      <c r="C130" s="278">
        <v>0.12677659094333649</v>
      </c>
      <c r="D130" s="9"/>
      <c r="E130" s="279">
        <v>10.279942512512207</v>
      </c>
      <c r="F130" s="279">
        <v>248.79248046875</v>
      </c>
      <c r="G130" s="278">
        <v>0.14744186401367188</v>
      </c>
      <c r="H130" s="278">
        <v>0.10979118943214417</v>
      </c>
      <c r="I130" s="280">
        <v>242.67198286831905</v>
      </c>
    </row>
    <row r="131" spans="1:9" x14ac:dyDescent="0.3">
      <c r="A131" s="275">
        <v>43063.428452928238</v>
      </c>
      <c r="B131" s="278">
        <v>0.14843599498271942</v>
      </c>
      <c r="C131" s="278">
        <v>0.12561485171318054</v>
      </c>
      <c r="D131" s="9"/>
      <c r="E131" s="279">
        <v>10.278066635131836</v>
      </c>
      <c r="F131" s="279">
        <v>248.80517578125</v>
      </c>
      <c r="G131" s="278">
        <v>0.14556598663330078</v>
      </c>
      <c r="H131" s="278">
        <v>0.10872799158096313</v>
      </c>
      <c r="I131" s="280">
        <v>240.43748550475593</v>
      </c>
    </row>
    <row r="132" spans="1:9" x14ac:dyDescent="0.3">
      <c r="A132" s="275">
        <v>43063.42845486111</v>
      </c>
      <c r="B132" s="278">
        <v>0.14821134507656097</v>
      </c>
      <c r="C132" s="278">
        <v>0.12646430730819702</v>
      </c>
      <c r="D132" s="9"/>
      <c r="E132" s="279">
        <v>10.277846336364746</v>
      </c>
      <c r="F132" s="279">
        <v>248.82958984375</v>
      </c>
      <c r="G132" s="278">
        <v>0.14534568786621094</v>
      </c>
      <c r="H132" s="278">
        <v>0.10950275510549545</v>
      </c>
      <c r="I132" s="280">
        <v>242.06422580397015</v>
      </c>
    </row>
    <row r="133" spans="1:9" x14ac:dyDescent="0.3">
      <c r="A133" s="275">
        <v>43063.428456793983</v>
      </c>
      <c r="B133" s="278">
        <v>0.15183188021183014</v>
      </c>
      <c r="C133" s="278">
        <v>0.12643036246299744</v>
      </c>
      <c r="D133" s="9"/>
      <c r="E133" s="279">
        <v>10.281396865844727</v>
      </c>
      <c r="F133" s="279">
        <v>248.81640625</v>
      </c>
      <c r="G133" s="278">
        <v>0.14889621734619141</v>
      </c>
      <c r="H133" s="278">
        <v>0.10947219282388687</v>
      </c>
      <c r="I133" s="280">
        <v>242.00033226802339</v>
      </c>
    </row>
    <row r="134" spans="1:9" x14ac:dyDescent="0.3">
      <c r="A134" s="275">
        <v>43063.42845871528</v>
      </c>
      <c r="B134" s="278">
        <v>0.14732347428798676</v>
      </c>
      <c r="C134" s="278">
        <v>0.12562552094459534</v>
      </c>
      <c r="D134" s="9"/>
      <c r="E134" s="279">
        <v>10.276975631713867</v>
      </c>
      <c r="F134" s="279">
        <v>248.7744140625</v>
      </c>
      <c r="G134" s="278">
        <v>0.14447498321533203</v>
      </c>
      <c r="H134" s="278">
        <v>0.10873711854219437</v>
      </c>
      <c r="I134" s="280">
        <v>240.45629766692448</v>
      </c>
    </row>
    <row r="135" spans="1:9" x14ac:dyDescent="0.3">
      <c r="A135" s="275">
        <v>43063.428460648145</v>
      </c>
      <c r="B135" s="278">
        <v>0.1490301787853241</v>
      </c>
      <c r="C135" s="278">
        <v>0.1260426789522171</v>
      </c>
      <c r="D135" s="9"/>
      <c r="E135" s="279">
        <v>10.27864933013916</v>
      </c>
      <c r="F135" s="279">
        <v>248.77685546875</v>
      </c>
      <c r="G135" s="278">
        <v>0.146148681640625</v>
      </c>
      <c r="H135" s="278">
        <v>0.10911654680967331</v>
      </c>
      <c r="I135" s="280">
        <v>241.25234569202044</v>
      </c>
    </row>
    <row r="136" spans="1:9" x14ac:dyDescent="0.3">
      <c r="A136" s="275">
        <v>43063.428462581018</v>
      </c>
      <c r="B136" s="278">
        <v>0.1500580906867981</v>
      </c>
      <c r="C136" s="278">
        <v>0.12557612359523773</v>
      </c>
      <c r="D136" s="9"/>
      <c r="E136" s="279">
        <v>10.279657363891602</v>
      </c>
      <c r="F136" s="279">
        <v>248.7470703125</v>
      </c>
      <c r="G136" s="278">
        <v>0.14715671539306641</v>
      </c>
      <c r="H136" s="278">
        <v>0.1086929589509964</v>
      </c>
      <c r="I136" s="280">
        <v>240.36416111832546</v>
      </c>
    </row>
    <row r="137" spans="1:9" x14ac:dyDescent="0.3">
      <c r="A137" s="275">
        <v>43063.428464502314</v>
      </c>
      <c r="B137" s="278">
        <v>0.15124353766441345</v>
      </c>
      <c r="C137" s="278">
        <v>0.12633183598518372</v>
      </c>
      <c r="D137" s="9"/>
      <c r="E137" s="279">
        <v>10.280819892883301</v>
      </c>
      <c r="F137" s="279">
        <v>248.697265625</v>
      </c>
      <c r="G137" s="278">
        <v>0.14831924438476563</v>
      </c>
      <c r="H137" s="278">
        <v>0.10938037186861038</v>
      </c>
      <c r="I137" s="280">
        <v>241.80634708193472</v>
      </c>
    </row>
    <row r="138" spans="1:9" x14ac:dyDescent="0.3">
      <c r="A138" s="275">
        <v>43063.428466435187</v>
      </c>
      <c r="B138" s="278">
        <v>0.15495839715003967</v>
      </c>
      <c r="C138" s="278">
        <v>0.12746311724185944</v>
      </c>
      <c r="D138" s="9"/>
      <c r="E138" s="279">
        <v>10.284462928771973</v>
      </c>
      <c r="F138" s="279">
        <v>248.65966796875</v>
      </c>
      <c r="G138" s="278">
        <v>0.1519622802734375</v>
      </c>
      <c r="H138" s="278">
        <v>0.11040979623794556</v>
      </c>
      <c r="I138" s="280">
        <v>243.96569588857329</v>
      </c>
    </row>
    <row r="139" spans="1:9" x14ac:dyDescent="0.3">
      <c r="A139" s="275">
        <v>43063.428468368053</v>
      </c>
      <c r="B139" s="278">
        <v>0.15439435839653015</v>
      </c>
      <c r="C139" s="278">
        <v>0.1256997138261795</v>
      </c>
      <c r="D139" s="9"/>
      <c r="E139" s="279">
        <v>10.283909797668457</v>
      </c>
      <c r="F139" s="279">
        <v>248.6494140625</v>
      </c>
      <c r="G139" s="278">
        <v>0.15140914916992188</v>
      </c>
      <c r="H139" s="278">
        <v>0.10880216211080551</v>
      </c>
      <c r="I139" s="280">
        <v>240.59132915797105</v>
      </c>
    </row>
    <row r="140" spans="1:9" x14ac:dyDescent="0.3">
      <c r="A140" s="275">
        <v>43063.428470289349</v>
      </c>
      <c r="B140" s="278">
        <v>0.15273919701576233</v>
      </c>
      <c r="C140" s="278">
        <v>0.12591022253036499</v>
      </c>
      <c r="D140" s="9"/>
      <c r="E140" s="279">
        <v>10.282286643981934</v>
      </c>
      <c r="F140" s="279">
        <v>248.69482421875</v>
      </c>
      <c r="G140" s="278">
        <v>0.14978599548339844</v>
      </c>
      <c r="H140" s="278">
        <v>0.10899101197719574</v>
      </c>
      <c r="I140" s="280">
        <v>240.98591174006842</v>
      </c>
    </row>
    <row r="141" spans="1:9" x14ac:dyDescent="0.3">
      <c r="A141" s="275">
        <v>43063.428472222222</v>
      </c>
      <c r="B141" s="278">
        <v>0.15309026837348938</v>
      </c>
      <c r="C141" s="278">
        <v>0.12959788739681244</v>
      </c>
      <c r="D141" s="9"/>
      <c r="E141" s="279">
        <v>10.282630920410156</v>
      </c>
      <c r="F141" s="279">
        <v>248.7353515625</v>
      </c>
      <c r="G141" s="278">
        <v>0.15013027191162109</v>
      </c>
      <c r="H141" s="278">
        <v>0.11235283315181732</v>
      </c>
      <c r="I141" s="280">
        <v>248.039491658934</v>
      </c>
    </row>
    <row r="142" spans="1:9" x14ac:dyDescent="0.3">
      <c r="A142" s="275">
        <v>43063.428474155095</v>
      </c>
      <c r="B142" s="278">
        <v>0.15260986983776093</v>
      </c>
      <c r="C142" s="278">
        <v>0.12862394750118256</v>
      </c>
      <c r="D142" s="9">
        <v>1.220703125E-4</v>
      </c>
      <c r="E142" s="279">
        <v>10.282159805297852</v>
      </c>
      <c r="F142" s="279">
        <v>248.740234375</v>
      </c>
      <c r="G142" s="278">
        <v>0.14965915679931641</v>
      </c>
      <c r="H142" s="278">
        <v>0.11146189272403717</v>
      </c>
      <c r="I142" s="280">
        <v>246.16913597562572</v>
      </c>
    </row>
    <row r="143" spans="1:9" x14ac:dyDescent="0.3">
      <c r="A143" s="275">
        <v>43063.428476076391</v>
      </c>
      <c r="B143" s="278">
        <v>0.15053556859493256</v>
      </c>
      <c r="C143" s="278">
        <v>0.12633420526981354</v>
      </c>
      <c r="D143" s="9">
        <v>3.0517578125E-4</v>
      </c>
      <c r="E143" s="279">
        <v>10.280125617980957</v>
      </c>
      <c r="F143" s="279">
        <v>248.83056640625</v>
      </c>
      <c r="G143" s="278">
        <v>0.14762496948242188</v>
      </c>
      <c r="H143" s="278">
        <v>0.10937309265136719</v>
      </c>
      <c r="I143" s="280">
        <v>241.78525538379557</v>
      </c>
    </row>
    <row r="144" spans="1:9" x14ac:dyDescent="0.3">
      <c r="A144" s="275">
        <v>43063.428478009257</v>
      </c>
      <c r="B144" s="278">
        <v>0.15105779469013214</v>
      </c>
      <c r="C144" s="278">
        <v>0.12656316161155701</v>
      </c>
      <c r="D144" s="9"/>
      <c r="E144" s="279">
        <v>10.280637741088867</v>
      </c>
      <c r="F144" s="279">
        <v>248.92431640625</v>
      </c>
      <c r="G144" s="278">
        <v>0.14813709259033203</v>
      </c>
      <c r="H144" s="278">
        <v>0.10958759486675262</v>
      </c>
      <c r="I144" s="280">
        <v>242.23911789952564</v>
      </c>
    </row>
    <row r="145" spans="1:9" x14ac:dyDescent="0.3">
      <c r="A145" s="275">
        <v>43063.428479942129</v>
      </c>
      <c r="B145" s="278">
        <v>0.15115989744663239</v>
      </c>
      <c r="C145" s="278">
        <v>0.1259649395942688</v>
      </c>
      <c r="D145" s="9"/>
      <c r="E145" s="279">
        <v>10.28073787689209</v>
      </c>
      <c r="F145" s="279">
        <v>248.96240234375</v>
      </c>
      <c r="G145" s="278">
        <v>0.14823722839355469</v>
      </c>
      <c r="H145" s="278">
        <v>0.10904090106487274</v>
      </c>
      <c r="I145" s="280">
        <v>241.09063748248712</v>
      </c>
    </row>
    <row r="146" spans="1:9" x14ac:dyDescent="0.3">
      <c r="A146" s="275">
        <v>43063.428481863426</v>
      </c>
      <c r="B146" s="278">
        <v>0.14967881143093109</v>
      </c>
      <c r="C146" s="278">
        <v>0.12664523720741272</v>
      </c>
      <c r="D146" s="9"/>
      <c r="E146" s="279">
        <v>10.279285430908203</v>
      </c>
      <c r="F146" s="279">
        <v>249.009765625</v>
      </c>
      <c r="G146" s="278">
        <v>0.14678478240966797</v>
      </c>
      <c r="H146" s="278">
        <v>0.10966405272483826</v>
      </c>
      <c r="I146" s="280">
        <v>242.40053566247931</v>
      </c>
    </row>
    <row r="147" spans="1:9" x14ac:dyDescent="0.3">
      <c r="A147" s="275">
        <v>43063.428483796299</v>
      </c>
      <c r="B147" s="278">
        <v>0.15296481549739838</v>
      </c>
      <c r="C147" s="278">
        <v>0.12723146378993988</v>
      </c>
      <c r="D147" s="9"/>
      <c r="E147" s="279">
        <v>10.28250789642334</v>
      </c>
      <c r="F147" s="279">
        <v>249.107421875</v>
      </c>
      <c r="G147" s="278">
        <v>0.15000724792480469</v>
      </c>
      <c r="H147" s="278">
        <v>0.11019732803106308</v>
      </c>
      <c r="I147" s="280">
        <v>243.5190486560611</v>
      </c>
    </row>
    <row r="148" spans="1:9" x14ac:dyDescent="0.3">
      <c r="A148" s="275">
        <v>43063.428485729164</v>
      </c>
      <c r="B148" s="278">
        <v>0.15122213959693909</v>
      </c>
      <c r="C148" s="278">
        <v>0.1274416595697403</v>
      </c>
      <c r="D148" s="9"/>
      <c r="E148" s="279">
        <v>10.28079891204834</v>
      </c>
      <c r="F148" s="279">
        <v>249.15673828125</v>
      </c>
      <c r="G148" s="278">
        <v>0.14829826354980469</v>
      </c>
      <c r="H148" s="278">
        <v>0.11038842052221298</v>
      </c>
      <c r="I148" s="280">
        <v>243.91972736775068</v>
      </c>
    </row>
    <row r="149" spans="1:9" x14ac:dyDescent="0.3">
      <c r="A149" s="275">
        <v>43063.428487650461</v>
      </c>
      <c r="B149" s="278">
        <v>0.14973911643028259</v>
      </c>
      <c r="C149" s="278">
        <v>0.1256779283285141</v>
      </c>
      <c r="D149" s="9"/>
      <c r="E149" s="279">
        <v>10.27934455871582</v>
      </c>
      <c r="F149" s="279">
        <v>249.1904296875</v>
      </c>
      <c r="G149" s="278">
        <v>0.14684391021728516</v>
      </c>
      <c r="H149" s="278">
        <v>0.10877829045057297</v>
      </c>
      <c r="I149" s="280">
        <v>240.53862869271165</v>
      </c>
    </row>
    <row r="150" spans="1:9" x14ac:dyDescent="0.3">
      <c r="A150" s="275">
        <v>43063.428489583333</v>
      </c>
      <c r="B150" s="278">
        <v>0.15184938907623291</v>
      </c>
      <c r="C150" s="278">
        <v>0.1269596666097641</v>
      </c>
      <c r="D150" s="9"/>
      <c r="E150" s="279">
        <v>10.281414031982422</v>
      </c>
      <c r="F150" s="279">
        <v>249.22802734375</v>
      </c>
      <c r="G150" s="278">
        <v>0.14891338348388672</v>
      </c>
      <c r="H150" s="278">
        <v>0.1099458709359169</v>
      </c>
      <c r="I150" s="280">
        <v>242.98907393830561</v>
      </c>
    </row>
    <row r="151" spans="1:9" x14ac:dyDescent="0.3">
      <c r="A151" s="275">
        <v>43063.428491516206</v>
      </c>
      <c r="B151" s="278">
        <v>0.15119685232639313</v>
      </c>
      <c r="C151" s="278">
        <v>0.1259855329990387</v>
      </c>
      <c r="D151" s="9"/>
      <c r="E151" s="279">
        <v>10.280774116516113</v>
      </c>
      <c r="F151" s="279">
        <v>249.2255859375</v>
      </c>
      <c r="G151" s="278">
        <v>0.14827346801757813</v>
      </c>
      <c r="H151" s="278">
        <v>0.10906017571687698</v>
      </c>
      <c r="I151" s="280">
        <v>241.13139728455025</v>
      </c>
    </row>
    <row r="152" spans="1:9" x14ac:dyDescent="0.3">
      <c r="A152" s="275">
        <v>43063.428493437503</v>
      </c>
      <c r="B152" s="278">
        <v>0.15348607301712036</v>
      </c>
      <c r="C152" s="278">
        <v>0.12642110884189606</v>
      </c>
      <c r="D152" s="9"/>
      <c r="E152" s="279">
        <v>10.283019065856934</v>
      </c>
      <c r="F152" s="279">
        <v>249.25</v>
      </c>
      <c r="G152" s="278">
        <v>0.15051841735839844</v>
      </c>
      <c r="H152" s="278">
        <v>0.10945878177881241</v>
      </c>
      <c r="I152" s="280">
        <v>241.9691216482378</v>
      </c>
    </row>
    <row r="153" spans="1:9" x14ac:dyDescent="0.3">
      <c r="A153" s="275">
        <v>43063.428495370368</v>
      </c>
      <c r="B153" s="278">
        <v>0.15442547202110291</v>
      </c>
      <c r="C153" s="278">
        <v>0.12634930014610291</v>
      </c>
      <c r="D153" s="9"/>
      <c r="E153" s="279">
        <v>10.283940315246582</v>
      </c>
      <c r="F153" s="279">
        <v>249.20263671875</v>
      </c>
      <c r="G153" s="278">
        <v>0.15143966674804688</v>
      </c>
      <c r="H153" s="278">
        <v>0.10939241945743561</v>
      </c>
      <c r="I153" s="280">
        <v>241.82925215687405</v>
      </c>
    </row>
    <row r="154" spans="1:9" x14ac:dyDescent="0.3">
      <c r="A154" s="275">
        <v>43063.428497303241</v>
      </c>
      <c r="B154" s="278">
        <v>0.15754032135009766</v>
      </c>
      <c r="C154" s="278">
        <v>0.12563841044902802</v>
      </c>
      <c r="D154" s="9"/>
      <c r="E154" s="279">
        <v>10.286994934082031</v>
      </c>
      <c r="F154" s="279">
        <v>249.1962890625</v>
      </c>
      <c r="G154" s="278">
        <v>0.15449428558349609</v>
      </c>
      <c r="H154" s="278">
        <v>0.10874687880277634</v>
      </c>
      <c r="I154" s="280">
        <v>240.475603205092</v>
      </c>
    </row>
    <row r="155" spans="1:9" x14ac:dyDescent="0.3">
      <c r="A155" s="275">
        <v>43063.428499224538</v>
      </c>
      <c r="B155" s="278">
        <v>0.15655909478664398</v>
      </c>
      <c r="C155" s="278">
        <v>0.12690098583698273</v>
      </c>
      <c r="D155" s="9"/>
      <c r="E155" s="279">
        <v>10.286032676696777</v>
      </c>
      <c r="F155" s="279">
        <v>249.12353515625</v>
      </c>
      <c r="G155" s="278">
        <v>0.15353202819824219</v>
      </c>
      <c r="H155" s="278">
        <v>0.10990232229232788</v>
      </c>
      <c r="I155" s="280">
        <v>242.90386245888979</v>
      </c>
    </row>
    <row r="156" spans="1:9" x14ac:dyDescent="0.3">
      <c r="A156" s="275">
        <v>43063.42850115741</v>
      </c>
      <c r="B156" s="278">
        <v>0.15942887961864471</v>
      </c>
      <c r="C156" s="278">
        <v>0.12722423672676086</v>
      </c>
      <c r="D156" s="9"/>
      <c r="E156" s="279">
        <v>10.288846969604492</v>
      </c>
      <c r="F156" s="279">
        <v>249.11669921875</v>
      </c>
      <c r="G156" s="278">
        <v>0.15634632110595703</v>
      </c>
      <c r="H156" s="278">
        <v>0.11019612848758698</v>
      </c>
      <c r="I156" s="280">
        <v>243.51988684231333</v>
      </c>
    </row>
    <row r="157" spans="1:9" x14ac:dyDescent="0.3">
      <c r="A157" s="275">
        <v>43063.428503090276</v>
      </c>
      <c r="B157" s="278">
        <v>0.15952612459659576</v>
      </c>
      <c r="C157" s="278">
        <v>0.12538520991802216</v>
      </c>
      <c r="D157" s="9"/>
      <c r="E157" s="279">
        <v>10.288942337036133</v>
      </c>
      <c r="F157" s="279">
        <v>249.0908203125</v>
      </c>
      <c r="G157" s="278">
        <v>0.15644168853759766</v>
      </c>
      <c r="H157" s="278">
        <v>0.10852333903312683</v>
      </c>
      <c r="I157" s="280">
        <v>240.01078498037216</v>
      </c>
    </row>
    <row r="158" spans="1:9" x14ac:dyDescent="0.3">
      <c r="A158" s="275">
        <v>43063.428505011572</v>
      </c>
      <c r="B158" s="278">
        <v>0.15996567904949188</v>
      </c>
      <c r="C158" s="278">
        <v>0.12506912648677826</v>
      </c>
      <c r="D158" s="9"/>
      <c r="E158" s="279">
        <v>10.289373397827148</v>
      </c>
      <c r="F158" s="279">
        <v>249.00048828125</v>
      </c>
      <c r="G158" s="278">
        <v>0.15687274932861328</v>
      </c>
      <c r="H158" s="278">
        <v>0.10823461413383484</v>
      </c>
      <c r="I158" s="280">
        <v>239.40413937435969</v>
      </c>
    </row>
    <row r="159" spans="1:9" x14ac:dyDescent="0.3">
      <c r="A159" s="275">
        <v>43063.428506944445</v>
      </c>
      <c r="B159" s="278">
        <v>0.16090801358222961</v>
      </c>
      <c r="C159" s="278">
        <v>0.12507225573062897</v>
      </c>
      <c r="D159" s="9"/>
      <c r="E159" s="279">
        <v>10.290297508239746</v>
      </c>
      <c r="F159" s="279">
        <v>248.921875</v>
      </c>
      <c r="G159" s="278">
        <v>0.15779685974121094</v>
      </c>
      <c r="H159" s="278">
        <v>0.10823550820350647</v>
      </c>
      <c r="I159" s="280">
        <v>239.40478699916432</v>
      </c>
    </row>
    <row r="160" spans="1:9" x14ac:dyDescent="0.3">
      <c r="A160" s="275">
        <v>43063.428508877318</v>
      </c>
      <c r="B160" s="278">
        <v>0.16076505184173584</v>
      </c>
      <c r="C160" s="278">
        <v>0.12646676599979401</v>
      </c>
      <c r="D160" s="9"/>
      <c r="E160" s="279">
        <v>10.290157318115234</v>
      </c>
      <c r="F160" s="279">
        <v>248.88330078125</v>
      </c>
      <c r="G160" s="278">
        <v>0.15765666961669922</v>
      </c>
      <c r="H160" s="278">
        <v>0.10950843989849091</v>
      </c>
      <c r="I160" s="280">
        <v>242.07838497437453</v>
      </c>
    </row>
    <row r="161" spans="1:9" x14ac:dyDescent="0.3">
      <c r="A161" s="275">
        <v>43063.428510798614</v>
      </c>
      <c r="B161" s="278">
        <v>0.16246300935745239</v>
      </c>
      <c r="C161" s="278">
        <v>0.12620680034160614</v>
      </c>
      <c r="D161" s="9"/>
      <c r="E161" s="279">
        <v>10.29182243347168</v>
      </c>
      <c r="F161" s="279">
        <v>248.90283203125</v>
      </c>
      <c r="G161" s="278">
        <v>0.15932178497314453</v>
      </c>
      <c r="H161" s="278">
        <v>0.10927239805459976</v>
      </c>
      <c r="I161" s="280">
        <v>241.58346299100575</v>
      </c>
    </row>
    <row r="162" spans="1:9" x14ac:dyDescent="0.3">
      <c r="A162" s="275">
        <v>43063.42851273148</v>
      </c>
      <c r="B162" s="278">
        <v>0.16315248608589172</v>
      </c>
      <c r="C162" s="278">
        <v>0.12449944019317627</v>
      </c>
      <c r="D162" s="9"/>
      <c r="E162" s="279">
        <v>10.292498588562012</v>
      </c>
      <c r="F162" s="279">
        <v>248.916015625</v>
      </c>
      <c r="G162" s="278">
        <v>0.15999794006347656</v>
      </c>
      <c r="H162" s="278">
        <v>0.10771602392196655</v>
      </c>
      <c r="I162" s="280">
        <v>238.31552166311008</v>
      </c>
    </row>
    <row r="163" spans="1:9" x14ac:dyDescent="0.3">
      <c r="A163" s="275">
        <v>43063.428514664352</v>
      </c>
      <c r="B163" s="278">
        <v>0.16082340478897095</v>
      </c>
      <c r="C163" s="278">
        <v>0.12484104931354523</v>
      </c>
      <c r="D163" s="9"/>
      <c r="E163" s="279">
        <v>10.290214538574219</v>
      </c>
      <c r="F163" s="279">
        <v>248.9189453125</v>
      </c>
      <c r="G163" s="278">
        <v>0.15771389007568359</v>
      </c>
      <c r="H163" s="278">
        <v>0.10802309215068817</v>
      </c>
      <c r="I163" s="280">
        <v>238.95769506600865</v>
      </c>
    </row>
    <row r="164" spans="1:9" x14ac:dyDescent="0.3">
      <c r="A164" s="275">
        <v>43063.428516585649</v>
      </c>
      <c r="B164" s="278">
        <v>0.16193008422851563</v>
      </c>
      <c r="C164" s="278">
        <v>0.12636697292327881</v>
      </c>
      <c r="D164" s="9"/>
      <c r="E164" s="279">
        <v>10.291299819946289</v>
      </c>
      <c r="F164" s="279">
        <v>248.9423828125</v>
      </c>
      <c r="G164" s="278">
        <v>0.15879917144775391</v>
      </c>
      <c r="H164" s="278">
        <v>0.109413743019104</v>
      </c>
      <c r="I164" s="280">
        <v>241.87737918463458</v>
      </c>
    </row>
    <row r="165" spans="1:9" x14ac:dyDescent="0.3">
      <c r="A165" s="275">
        <v>43063.428518518522</v>
      </c>
      <c r="B165" s="278">
        <v>0.15851183235645294</v>
      </c>
      <c r="C165" s="278">
        <v>0.12578745186328888</v>
      </c>
      <c r="D165" s="9"/>
      <c r="E165" s="279">
        <v>10.287947654724121</v>
      </c>
      <c r="F165" s="279">
        <v>248.966796875</v>
      </c>
      <c r="G165" s="278">
        <v>0.15544700622558594</v>
      </c>
      <c r="H165" s="278">
        <v>0.10888728499412537</v>
      </c>
      <c r="I165" s="280">
        <v>240.77322941746826</v>
      </c>
    </row>
    <row r="166" spans="1:9" x14ac:dyDescent="0.3">
      <c r="A166" s="275">
        <v>43063.428520451387</v>
      </c>
      <c r="B166" s="278">
        <v>0.15752670168876648</v>
      </c>
      <c r="C166" s="278">
        <v>0.12836606800556183</v>
      </c>
      <c r="D166" s="9"/>
      <c r="E166" s="279">
        <v>10.286981582641602</v>
      </c>
      <c r="F166" s="279">
        <v>249.02880859375</v>
      </c>
      <c r="G166" s="278">
        <v>0.15448093414306641</v>
      </c>
      <c r="H166" s="278">
        <v>0.1112382635474205</v>
      </c>
      <c r="I166" s="280">
        <v>245.70711068632815</v>
      </c>
    </row>
    <row r="167" spans="1:9" x14ac:dyDescent="0.3">
      <c r="A167" s="275">
        <v>43063.428522372684</v>
      </c>
      <c r="B167" s="278">
        <v>0.15427279472351074</v>
      </c>
      <c r="C167" s="278">
        <v>0.12857590615749359</v>
      </c>
      <c r="D167" s="9"/>
      <c r="E167" s="279">
        <v>10.283790588378906</v>
      </c>
      <c r="F167" s="279">
        <v>249.09130859375</v>
      </c>
      <c r="G167" s="278">
        <v>0.15128993988037109</v>
      </c>
      <c r="H167" s="278">
        <v>0.11142446100711823</v>
      </c>
      <c r="I167" s="280">
        <v>246.09448691021046</v>
      </c>
    </row>
    <row r="168" spans="1:9" x14ac:dyDescent="0.3">
      <c r="A168" s="275">
        <v>43063.428524305556</v>
      </c>
      <c r="B168" s="278">
        <v>0.15664467215538025</v>
      </c>
      <c r="C168" s="278">
        <v>0.12825974822044373</v>
      </c>
      <c r="D168" s="9"/>
      <c r="E168" s="279">
        <v>10.286116600036621</v>
      </c>
      <c r="F168" s="279">
        <v>249.1513671875</v>
      </c>
      <c r="G168" s="278">
        <v>0.15361595153808594</v>
      </c>
      <c r="H168" s="278">
        <v>0.11113216727972031</v>
      </c>
      <c r="I168" s="280">
        <v>245.47895316796493</v>
      </c>
    </row>
    <row r="169" spans="1:9" x14ac:dyDescent="0.3">
      <c r="A169" s="275">
        <v>43063.428526238429</v>
      </c>
      <c r="B169" s="278">
        <v>0.15615551173686981</v>
      </c>
      <c r="C169" s="278">
        <v>0.12572520971298218</v>
      </c>
      <c r="D169" s="9"/>
      <c r="E169" s="279">
        <v>10.285636901855469</v>
      </c>
      <c r="F169" s="279">
        <v>249.11279296875</v>
      </c>
      <c r="G169" s="278">
        <v>0.15313625335693359</v>
      </c>
      <c r="H169" s="278">
        <v>0.10882113873958588</v>
      </c>
      <c r="I169" s="280">
        <v>240.62858501305953</v>
      </c>
    </row>
    <row r="170" spans="1:9" x14ac:dyDescent="0.3">
      <c r="A170" s="275">
        <v>43063.428528159726</v>
      </c>
      <c r="B170" s="278">
        <v>0.15734194219112396</v>
      </c>
      <c r="C170" s="278">
        <v>0.12617941200733185</v>
      </c>
      <c r="D170" s="9"/>
      <c r="E170" s="279">
        <v>10.286800384521484</v>
      </c>
      <c r="F170" s="279">
        <v>249.142578125</v>
      </c>
      <c r="G170" s="278">
        <v>0.15429973602294922</v>
      </c>
      <c r="H170" s="278">
        <v>0.10924136638641357</v>
      </c>
      <c r="I170" s="280">
        <v>241.51459888557051</v>
      </c>
    </row>
    <row r="171" spans="1:9" x14ac:dyDescent="0.3">
      <c r="A171" s="275">
        <v>43063.428530092591</v>
      </c>
      <c r="B171" s="278">
        <v>0.15761618316173553</v>
      </c>
      <c r="C171" s="278">
        <v>0.12590071558952332</v>
      </c>
      <c r="D171" s="9"/>
      <c r="E171" s="279">
        <v>10.287069320678711</v>
      </c>
      <c r="F171" s="279">
        <v>249.11865234375</v>
      </c>
      <c r="G171" s="278">
        <v>0.15456867218017578</v>
      </c>
      <c r="H171" s="278">
        <v>0.10898946225643158</v>
      </c>
      <c r="I171" s="280">
        <v>240.98707302950774</v>
      </c>
    </row>
    <row r="172" spans="1:9" x14ac:dyDescent="0.3">
      <c r="A172" s="275">
        <v>43063.428532025464</v>
      </c>
      <c r="B172" s="278">
        <v>0.15629847347736359</v>
      </c>
      <c r="C172" s="278">
        <v>0.12729495763778687</v>
      </c>
      <c r="D172" s="9"/>
      <c r="E172" s="279">
        <v>10.28577709197998</v>
      </c>
      <c r="F172" s="279">
        <v>249.07470703125</v>
      </c>
      <c r="G172" s="278">
        <v>0.15327644348144531</v>
      </c>
      <c r="H172" s="278">
        <v>0.11025901138782501</v>
      </c>
      <c r="I172" s="280">
        <v>243.6509042575758</v>
      </c>
    </row>
    <row r="173" spans="1:9" x14ac:dyDescent="0.3">
      <c r="A173" s="275">
        <v>43063.428533946761</v>
      </c>
      <c r="B173" s="278">
        <v>0.15866255760192871</v>
      </c>
      <c r="C173" s="278">
        <v>0.12641459703445435</v>
      </c>
      <c r="D173" s="9"/>
      <c r="E173" s="279">
        <v>10.288095474243164</v>
      </c>
      <c r="F173" s="279">
        <v>248.97802734375</v>
      </c>
      <c r="G173" s="278">
        <v>0.15559482574462891</v>
      </c>
      <c r="H173" s="278">
        <v>0.10945114493370056</v>
      </c>
      <c r="I173" s="280">
        <v>241.95206926333029</v>
      </c>
    </row>
    <row r="174" spans="1:9" x14ac:dyDescent="0.3">
      <c r="A174" s="275">
        <v>43063.428535879626</v>
      </c>
      <c r="B174" s="278">
        <v>0.15759381651878357</v>
      </c>
      <c r="C174" s="278">
        <v>0.12472588568925858</v>
      </c>
      <c r="D174" s="9"/>
      <c r="E174" s="279">
        <v>10.287047386169434</v>
      </c>
      <c r="F174" s="279">
        <v>248.86865234375</v>
      </c>
      <c r="G174" s="278">
        <v>0.15454673767089844</v>
      </c>
      <c r="H174" s="278">
        <v>0.10791314393281937</v>
      </c>
      <c r="I174" s="280">
        <v>238.72367735484576</v>
      </c>
    </row>
    <row r="175" spans="1:9" x14ac:dyDescent="0.3">
      <c r="A175" s="275">
        <v>43063.428537812499</v>
      </c>
      <c r="B175" s="278">
        <v>0.15459176898002625</v>
      </c>
      <c r="C175" s="278">
        <v>0.12561260163784027</v>
      </c>
      <c r="D175" s="9"/>
      <c r="E175" s="279">
        <v>10.284103393554688</v>
      </c>
      <c r="F175" s="279">
        <v>248.77880859375</v>
      </c>
      <c r="G175" s="278">
        <v>0.15160274505615234</v>
      </c>
      <c r="H175" s="278">
        <v>0.1087254136800766</v>
      </c>
      <c r="I175" s="280">
        <v>240.4318374293029</v>
      </c>
    </row>
    <row r="176" spans="1:9" x14ac:dyDescent="0.3">
      <c r="A176" s="275">
        <v>43063.428539733795</v>
      </c>
      <c r="B176" s="278">
        <v>0.15829983353614807</v>
      </c>
      <c r="C176" s="278">
        <v>0.12580367922782898</v>
      </c>
      <c r="D176" s="9"/>
      <c r="E176" s="279">
        <v>10.287739753723145</v>
      </c>
      <c r="F176" s="279">
        <v>248.703125</v>
      </c>
      <c r="G176" s="278">
        <v>0.15523910522460938</v>
      </c>
      <c r="H176" s="278">
        <v>0.10890037566423416</v>
      </c>
      <c r="I176" s="280">
        <v>240.79972336670193</v>
      </c>
    </row>
    <row r="177" spans="1:9" x14ac:dyDescent="0.3">
      <c r="A177" s="275">
        <v>43063.428541666668</v>
      </c>
      <c r="B177" s="278">
        <v>0.15832121670246124</v>
      </c>
      <c r="C177" s="278">
        <v>0.12537442147731781</v>
      </c>
      <c r="D177" s="9"/>
      <c r="E177" s="279">
        <v>10.287760734558105</v>
      </c>
      <c r="F177" s="279">
        <v>248.62890625</v>
      </c>
      <c r="G177" s="278">
        <v>0.15526008605957031</v>
      </c>
      <c r="H177" s="278">
        <v>0.10850632190704346</v>
      </c>
      <c r="I177" s="280">
        <v>239.97058829480096</v>
      </c>
    </row>
    <row r="178" spans="1:9" x14ac:dyDescent="0.3">
      <c r="A178" s="275">
        <v>43063.428543599533</v>
      </c>
      <c r="B178" s="278">
        <v>0.16035272181034088</v>
      </c>
      <c r="C178" s="278">
        <v>0.12579116225242615</v>
      </c>
      <c r="D178" s="9"/>
      <c r="E178" s="279">
        <v>10.289752960205078</v>
      </c>
      <c r="F178" s="279">
        <v>248.53662109375</v>
      </c>
      <c r="G178" s="278">
        <v>0.15725231170654297</v>
      </c>
      <c r="H178" s="278">
        <v>0.10888669639825821</v>
      </c>
      <c r="I178" s="280">
        <v>240.7695863403454</v>
      </c>
    </row>
    <row r="179" spans="1:9" x14ac:dyDescent="0.3">
      <c r="A179" s="275">
        <v>43063.42854552083</v>
      </c>
      <c r="B179" s="278">
        <v>0.16070184111595154</v>
      </c>
      <c r="C179" s="278">
        <v>0.12479789555072784</v>
      </c>
      <c r="D179" s="9"/>
      <c r="E179" s="279">
        <v>10.290095329284668</v>
      </c>
      <c r="F179" s="279">
        <v>248.51318359375</v>
      </c>
      <c r="G179" s="278">
        <v>0.15759468078613281</v>
      </c>
      <c r="H179" s="278">
        <v>0.10798218846321106</v>
      </c>
      <c r="I179" s="280">
        <v>238.87083051415053</v>
      </c>
    </row>
    <row r="180" spans="1:9" x14ac:dyDescent="0.3">
      <c r="A180" s="275">
        <v>43063.428547453703</v>
      </c>
      <c r="B180" s="278">
        <v>0.15786999464035034</v>
      </c>
      <c r="C180" s="278">
        <v>0.12649288773536682</v>
      </c>
      <c r="D180" s="9"/>
      <c r="E180" s="279">
        <v>10.287318229675293</v>
      </c>
      <c r="F180" s="279">
        <v>248.4638671875</v>
      </c>
      <c r="G180" s="278">
        <v>0.15481758117675781</v>
      </c>
      <c r="H180" s="278">
        <v>0.10953056812286377</v>
      </c>
      <c r="I180" s="280">
        <v>242.12379381001011</v>
      </c>
    </row>
    <row r="181" spans="1:9" x14ac:dyDescent="0.3">
      <c r="A181" s="275">
        <v>43063.428549386575</v>
      </c>
      <c r="B181" s="278">
        <v>0.16148954629898071</v>
      </c>
      <c r="C181" s="278">
        <v>0.12670263648033142</v>
      </c>
      <c r="D181" s="9"/>
      <c r="E181" s="279">
        <v>10.290867805480957</v>
      </c>
      <c r="F181" s="279">
        <v>248.43896484375</v>
      </c>
      <c r="G181" s="278">
        <v>0.15836715698242188</v>
      </c>
      <c r="H181" s="278">
        <v>0.10971826314926147</v>
      </c>
      <c r="I181" s="280">
        <v>242.51553926294608</v>
      </c>
    </row>
    <row r="182" spans="1:9" x14ac:dyDescent="0.3">
      <c r="A182" s="275">
        <v>43063.428551307872</v>
      </c>
      <c r="B182" s="278">
        <v>0.15882399678230286</v>
      </c>
      <c r="C182" s="278">
        <v>0.12589752674102783</v>
      </c>
      <c r="D182" s="9"/>
      <c r="E182" s="279">
        <v>10.288253784179688</v>
      </c>
      <c r="F182" s="279">
        <v>248.46484375</v>
      </c>
      <c r="G182" s="278">
        <v>0.15575313568115234</v>
      </c>
      <c r="H182" s="278">
        <v>0.10898270457983017</v>
      </c>
      <c r="I182" s="280">
        <v>240.97048402424645</v>
      </c>
    </row>
    <row r="183" spans="1:9" x14ac:dyDescent="0.3">
      <c r="A183" s="275">
        <v>43063.428553240738</v>
      </c>
      <c r="B183" s="278">
        <v>0.15951153635978699</v>
      </c>
      <c r="C183" s="278">
        <v>0.12590058147907257</v>
      </c>
      <c r="D183" s="9"/>
      <c r="E183" s="279">
        <v>10.288928031921387</v>
      </c>
      <c r="F183" s="279">
        <v>248.41162109375</v>
      </c>
      <c r="G183" s="278">
        <v>0.15642738342285156</v>
      </c>
      <c r="H183" s="278">
        <v>0.1089840903878212</v>
      </c>
      <c r="I183" s="280">
        <v>240.97256706343916</v>
      </c>
    </row>
    <row r="184" spans="1:9" x14ac:dyDescent="0.3">
      <c r="A184" s="275">
        <v>43063.42855517361</v>
      </c>
      <c r="B184" s="278">
        <v>0.15961559116840363</v>
      </c>
      <c r="C184" s="278">
        <v>0.12607283890247345</v>
      </c>
      <c r="D184" s="9"/>
      <c r="E184" s="279">
        <v>10.289030075073242</v>
      </c>
      <c r="F184" s="279">
        <v>248.3212890625</v>
      </c>
      <c r="G184" s="278">
        <v>0.15652942657470703</v>
      </c>
      <c r="H184" s="278">
        <v>0.10914033651351929</v>
      </c>
      <c r="I184" s="280">
        <v>241.30011257541247</v>
      </c>
    </row>
    <row r="185" spans="1:9" x14ac:dyDescent="0.3">
      <c r="A185" s="275">
        <v>43063.428557094907</v>
      </c>
      <c r="B185" s="278">
        <v>0.15838053822517395</v>
      </c>
      <c r="C185" s="278">
        <v>0.12489156424999237</v>
      </c>
      <c r="D185" s="9"/>
      <c r="E185" s="279">
        <v>10.287818908691406</v>
      </c>
      <c r="F185" s="279">
        <v>248.3173828125</v>
      </c>
      <c r="G185" s="278">
        <v>0.15531826019287109</v>
      </c>
      <c r="H185" s="278">
        <v>0.10806287825107574</v>
      </c>
      <c r="I185" s="280">
        <v>239.0373170838422</v>
      </c>
    </row>
    <row r="186" spans="1:9" x14ac:dyDescent="0.3">
      <c r="A186" s="275">
        <v>43063.42855902778</v>
      </c>
      <c r="B186" s="278">
        <v>0.16007265448570251</v>
      </c>
      <c r="C186" s="278">
        <v>0.12542109191417694</v>
      </c>
      <c r="D186" s="9"/>
      <c r="E186" s="279">
        <v>10.289478302001953</v>
      </c>
      <c r="F186" s="279">
        <v>248.29736328125</v>
      </c>
      <c r="G186" s="278">
        <v>0.15697765350341797</v>
      </c>
      <c r="H186" s="278">
        <v>0.10854431986808777</v>
      </c>
      <c r="I186" s="280">
        <v>240.04759763229433</v>
      </c>
    </row>
    <row r="187" spans="1:9" x14ac:dyDescent="0.3">
      <c r="A187" s="275">
        <v>43063.428560960645</v>
      </c>
      <c r="B187" s="278">
        <v>0.16009306907653809</v>
      </c>
      <c r="C187" s="278">
        <v>0.12527367472648621</v>
      </c>
      <c r="D187" s="9"/>
      <c r="E187" s="279">
        <v>10.289498329162598</v>
      </c>
      <c r="F187" s="279">
        <v>248.22998046875</v>
      </c>
      <c r="G187" s="278">
        <v>0.1569976806640625</v>
      </c>
      <c r="H187" s="278">
        <v>0.10840985924005508</v>
      </c>
      <c r="I187" s="280">
        <v>239.76518349256727</v>
      </c>
    </row>
    <row r="188" spans="1:9" x14ac:dyDescent="0.3">
      <c r="A188" s="275">
        <v>43063.428562881942</v>
      </c>
      <c r="B188" s="278">
        <v>0.16421735286712646</v>
      </c>
      <c r="C188" s="278">
        <v>0.12661132216453552</v>
      </c>
      <c r="D188" s="9"/>
      <c r="E188" s="279">
        <v>10.293542861938477</v>
      </c>
      <c r="F188" s="279">
        <v>248.16943359375</v>
      </c>
      <c r="G188" s="278">
        <v>0.16104221343994141</v>
      </c>
      <c r="H188" s="278">
        <v>0.10963578522205353</v>
      </c>
      <c r="I188" s="280">
        <v>242.34292184462601</v>
      </c>
    </row>
    <row r="189" spans="1:9" x14ac:dyDescent="0.3">
      <c r="A189" s="275">
        <v>43063.428564814814</v>
      </c>
      <c r="B189" s="278">
        <v>0.1659940630197525</v>
      </c>
      <c r="C189" s="278">
        <v>0.1239074319601059</v>
      </c>
      <c r="D189" s="9"/>
      <c r="E189" s="279">
        <v>10.295285224914551</v>
      </c>
      <c r="F189" s="279">
        <v>248.1513671875</v>
      </c>
      <c r="G189" s="278">
        <v>0.16278457641601563</v>
      </c>
      <c r="H189" s="278">
        <v>0.10717146843671799</v>
      </c>
      <c r="I189" s="280">
        <v>237.16854538880028</v>
      </c>
    </row>
    <row r="190" spans="1:9" x14ac:dyDescent="0.3">
      <c r="A190" s="275">
        <v>43063.428566747687</v>
      </c>
      <c r="B190" s="278">
        <v>0.16735261678695679</v>
      </c>
      <c r="C190" s="278">
        <v>0.12620380520820618</v>
      </c>
      <c r="D190" s="9"/>
      <c r="E190" s="279">
        <v>10.29661750793457</v>
      </c>
      <c r="F190" s="279">
        <v>248.1025390625</v>
      </c>
      <c r="G190" s="278">
        <v>0.16411685943603516</v>
      </c>
      <c r="H190" s="278">
        <v>0.10926389694213867</v>
      </c>
      <c r="I190" s="280">
        <v>241.562097380323</v>
      </c>
    </row>
    <row r="191" spans="1:9" x14ac:dyDescent="0.3">
      <c r="A191" s="275">
        <v>43063.428568668984</v>
      </c>
      <c r="B191" s="278">
        <v>0.16519565880298615</v>
      </c>
      <c r="C191" s="278">
        <v>0.1261879950761795</v>
      </c>
      <c r="D191" s="9"/>
      <c r="E191" s="279">
        <v>10.294502258300781</v>
      </c>
      <c r="F191" s="279">
        <v>248.08740234375</v>
      </c>
      <c r="G191" s="278">
        <v>0.16200160980224609</v>
      </c>
      <c r="H191" s="278">
        <v>0.10925018787384033</v>
      </c>
      <c r="I191" s="280">
        <v>241.53372210459784</v>
      </c>
    </row>
    <row r="192" spans="1:9" x14ac:dyDescent="0.3">
      <c r="A192" s="275">
        <v>43063.428570601849</v>
      </c>
      <c r="B192" s="278">
        <v>0.16848069429397583</v>
      </c>
      <c r="C192" s="278">
        <v>0.1247059628367424</v>
      </c>
      <c r="D192" s="9"/>
      <c r="E192" s="279">
        <v>10.297723770141602</v>
      </c>
      <c r="F192" s="279">
        <v>248.13818359375</v>
      </c>
      <c r="G192" s="278">
        <v>0.16522312164306641</v>
      </c>
      <c r="H192" s="278">
        <v>0.10789525508880615</v>
      </c>
      <c r="I192" s="280">
        <v>238.68634414242956</v>
      </c>
    </row>
    <row r="193" spans="1:9" x14ac:dyDescent="0.3">
      <c r="A193" s="275">
        <v>43063.428572534722</v>
      </c>
      <c r="B193" s="278">
        <v>0.16782622039318085</v>
      </c>
      <c r="C193" s="278">
        <v>0.12576177716255188</v>
      </c>
      <c r="D193" s="9"/>
      <c r="E193" s="279">
        <v>10.29708194732666</v>
      </c>
      <c r="F193" s="279">
        <v>248.1220703125</v>
      </c>
      <c r="G193" s="278">
        <v>0.164581298828125</v>
      </c>
      <c r="H193" s="278">
        <v>0.10886215418577194</v>
      </c>
      <c r="I193" s="280">
        <v>240.7195189896189</v>
      </c>
    </row>
    <row r="194" spans="1:9" x14ac:dyDescent="0.3">
      <c r="A194" s="275">
        <v>43063.428574456018</v>
      </c>
      <c r="B194" s="278">
        <v>0.17371261119842529</v>
      </c>
      <c r="C194" s="278">
        <v>0.1254073828458786</v>
      </c>
      <c r="D194" s="9"/>
      <c r="E194" s="279">
        <v>10.302854537963867</v>
      </c>
      <c r="F194" s="279">
        <v>247.93212890625</v>
      </c>
      <c r="G194" s="278">
        <v>0.17035388946533203</v>
      </c>
      <c r="H194" s="278">
        <v>0.10854272544384003</v>
      </c>
      <c r="I194" s="280">
        <v>240.0510854179532</v>
      </c>
    </row>
    <row r="195" spans="1:9" x14ac:dyDescent="0.3">
      <c r="A195" s="275">
        <v>43063.428576388891</v>
      </c>
      <c r="B195" s="278">
        <v>0.17406076192855835</v>
      </c>
      <c r="C195" s="278">
        <v>0.12588047981262207</v>
      </c>
      <c r="D195" s="9"/>
      <c r="E195" s="279">
        <v>10.303195953369141</v>
      </c>
      <c r="F195" s="279">
        <v>247.83056640625</v>
      </c>
      <c r="G195" s="278">
        <v>0.17069530487060547</v>
      </c>
      <c r="H195" s="278">
        <v>0.10897105932235718</v>
      </c>
      <c r="I195" s="280">
        <v>240.94860847375662</v>
      </c>
    </row>
    <row r="196" spans="1:9" x14ac:dyDescent="0.3">
      <c r="A196" s="275">
        <v>43063.428578321757</v>
      </c>
      <c r="B196" s="278">
        <v>0.17232003808021545</v>
      </c>
      <c r="C196" s="278">
        <v>0.12697350978851318</v>
      </c>
      <c r="D196" s="9"/>
      <c r="E196" s="279">
        <v>10.301488876342773</v>
      </c>
      <c r="F196" s="279">
        <v>247.97119140625</v>
      </c>
      <c r="G196" s="278">
        <v>0.16898822784423828</v>
      </c>
      <c r="H196" s="278">
        <v>0.10996885597705841</v>
      </c>
      <c r="I196" s="280">
        <v>243.04376675852885</v>
      </c>
    </row>
    <row r="197" spans="1:9" x14ac:dyDescent="0.3">
      <c r="A197" s="275">
        <v>43063.428580243053</v>
      </c>
      <c r="B197" s="278">
        <v>0.17166361212730408</v>
      </c>
      <c r="C197" s="278">
        <v>0.12780354917049408</v>
      </c>
      <c r="D197" s="9"/>
      <c r="E197" s="279">
        <v>10.300845146179199</v>
      </c>
      <c r="F197" s="279">
        <v>247.96484375</v>
      </c>
      <c r="G197" s="278">
        <v>0.16834449768066406</v>
      </c>
      <c r="H197" s="278">
        <v>0.11072619259357452</v>
      </c>
      <c r="I197" s="280">
        <v>244.6333886216986</v>
      </c>
    </row>
    <row r="198" spans="1:9" x14ac:dyDescent="0.3">
      <c r="A198" s="275">
        <v>43063.428582175926</v>
      </c>
      <c r="B198" s="278">
        <v>0.17244742810726166</v>
      </c>
      <c r="C198" s="278">
        <v>0.12658478319644928</v>
      </c>
      <c r="D198" s="9"/>
      <c r="E198" s="279">
        <v>10.301613807678223</v>
      </c>
      <c r="F198" s="279">
        <v>248.0078125</v>
      </c>
      <c r="G198" s="278">
        <v>0.1691131591796875</v>
      </c>
      <c r="H198" s="278">
        <v>0.10961046069860458</v>
      </c>
      <c r="I198" s="280">
        <v>242.28915090482911</v>
      </c>
    </row>
    <row r="199" spans="1:9" x14ac:dyDescent="0.3">
      <c r="A199" s="275">
        <v>43063.428584108799</v>
      </c>
      <c r="B199" s="278">
        <v>0.17195826768875122</v>
      </c>
      <c r="C199" s="278">
        <v>0.12743359804153442</v>
      </c>
      <c r="D199" s="9"/>
      <c r="E199" s="279">
        <v>10.30113410949707</v>
      </c>
      <c r="F199" s="279">
        <v>248.0576171875</v>
      </c>
      <c r="G199" s="278">
        <v>0.16863346099853516</v>
      </c>
      <c r="H199" s="278">
        <v>0.11038574576377869</v>
      </c>
      <c r="I199" s="280">
        <v>243.91708749177286</v>
      </c>
    </row>
    <row r="200" spans="1:9" x14ac:dyDescent="0.3">
      <c r="A200" s="275">
        <v>43063.428586030095</v>
      </c>
      <c r="B200" s="278">
        <v>0.17590944468975067</v>
      </c>
      <c r="C200" s="278">
        <v>0.12621466815471649</v>
      </c>
      <c r="D200" s="9"/>
      <c r="E200" s="279">
        <v>10.305008888244629</v>
      </c>
      <c r="F200" s="279">
        <v>248.08837890625</v>
      </c>
      <c r="G200" s="278">
        <v>0.17250823974609375</v>
      </c>
      <c r="H200" s="278">
        <v>0.10928140580654144</v>
      </c>
      <c r="I200" s="280">
        <v>241.60364528714399</v>
      </c>
    </row>
    <row r="201" spans="1:9" x14ac:dyDescent="0.3">
      <c r="A201" s="275">
        <v>43063.428587962961</v>
      </c>
      <c r="B201" s="278">
        <v>0.17374956607818604</v>
      </c>
      <c r="C201" s="278">
        <v>0.12687559425830841</v>
      </c>
      <c r="D201" s="9"/>
      <c r="E201" s="279">
        <v>10.302890777587891</v>
      </c>
      <c r="F201" s="279">
        <v>248.15087890625</v>
      </c>
      <c r="G201" s="278">
        <v>0.17039012908935547</v>
      </c>
      <c r="H201" s="278">
        <v>0.10988542437553406</v>
      </c>
      <c r="I201" s="280">
        <v>242.8723313916083</v>
      </c>
    </row>
    <row r="202" spans="1:9" x14ac:dyDescent="0.3">
      <c r="A202" s="275">
        <v>43063.428589895833</v>
      </c>
      <c r="B202" s="278">
        <v>0.17326235771179199</v>
      </c>
      <c r="C202" s="278">
        <v>0.12853255867958069</v>
      </c>
      <c r="D202" s="9"/>
      <c r="E202" s="279">
        <v>10.302412986755371</v>
      </c>
      <c r="F202" s="279">
        <v>248.248046875</v>
      </c>
      <c r="G202" s="278">
        <v>0.16991233825683594</v>
      </c>
      <c r="H202" s="278">
        <v>0.11139500141143799</v>
      </c>
      <c r="I202" s="280">
        <v>246.03896896478238</v>
      </c>
    </row>
    <row r="203" spans="1:9" x14ac:dyDescent="0.3">
      <c r="A203" s="275">
        <v>43063.42859181713</v>
      </c>
      <c r="B203" s="278">
        <v>0.17345297336578369</v>
      </c>
      <c r="C203" s="278">
        <v>0.12763328850269318</v>
      </c>
      <c r="D203" s="9"/>
      <c r="E203" s="279">
        <v>10.302599906921387</v>
      </c>
      <c r="F203" s="279">
        <v>248.4208984375</v>
      </c>
      <c r="G203" s="278">
        <v>0.17009925842285156</v>
      </c>
      <c r="H203" s="278">
        <v>0.11057641357183456</v>
      </c>
      <c r="I203" s="280">
        <v>244.32247931591991</v>
      </c>
    </row>
    <row r="204" spans="1:9" x14ac:dyDescent="0.3">
      <c r="A204" s="275">
        <v>43063.428593750003</v>
      </c>
      <c r="B204" s="278">
        <v>0.17153330147266388</v>
      </c>
      <c r="C204" s="278">
        <v>0.12675262987613678</v>
      </c>
      <c r="D204" s="9"/>
      <c r="E204" s="279">
        <v>10.300717353820801</v>
      </c>
      <c r="F204" s="279">
        <v>248.4833984375</v>
      </c>
      <c r="G204" s="278">
        <v>0.16821670532226563</v>
      </c>
      <c r="H204" s="278">
        <v>0.10977508872747421</v>
      </c>
      <c r="I204" s="280">
        <v>242.64181940230895</v>
      </c>
    </row>
    <row r="205" spans="1:9" x14ac:dyDescent="0.3">
      <c r="A205" s="275">
        <v>43063.428595682868</v>
      </c>
      <c r="B205" s="278">
        <v>0.17172001302242279</v>
      </c>
      <c r="C205" s="278">
        <v>0.12825952470302582</v>
      </c>
      <c r="D205" s="9"/>
      <c r="E205" s="279">
        <v>10.300900459289551</v>
      </c>
      <c r="F205" s="279">
        <v>248.55712890625</v>
      </c>
      <c r="G205" s="278">
        <v>0.16839981079101563</v>
      </c>
      <c r="H205" s="278">
        <v>0.11114531755447388</v>
      </c>
      <c r="I205" s="280">
        <v>245.5146795693345</v>
      </c>
    </row>
    <row r="206" spans="1:9" x14ac:dyDescent="0.3">
      <c r="A206" s="275">
        <v>43063.428597604165</v>
      </c>
      <c r="B206" s="278">
        <v>0.17148272693157196</v>
      </c>
      <c r="C206" s="278">
        <v>0.12752915918827057</v>
      </c>
      <c r="D206" s="9"/>
      <c r="E206" s="279">
        <v>10.300667762756348</v>
      </c>
      <c r="F206" s="279">
        <v>248.6103515625</v>
      </c>
      <c r="G206" s="278">
        <v>0.1681671142578125</v>
      </c>
      <c r="H206" s="278">
        <v>0.11048427224159241</v>
      </c>
      <c r="I206" s="280">
        <v>244.13077657376806</v>
      </c>
    </row>
    <row r="207" spans="1:9" x14ac:dyDescent="0.3">
      <c r="A207" s="275">
        <v>43063.428599537037</v>
      </c>
      <c r="B207" s="278">
        <v>0.16890761256217957</v>
      </c>
      <c r="C207" s="278">
        <v>0.12837795913219452</v>
      </c>
      <c r="D207" s="9"/>
      <c r="E207" s="279">
        <v>10.298142433166504</v>
      </c>
      <c r="F207" s="279">
        <v>248.75390625</v>
      </c>
      <c r="G207" s="278">
        <v>0.16564178466796875</v>
      </c>
      <c r="H207" s="278">
        <v>0.1112518236041069</v>
      </c>
      <c r="I207" s="280">
        <v>245.7372742663668</v>
      </c>
    </row>
    <row r="208" spans="1:9" x14ac:dyDescent="0.3">
      <c r="A208" s="275">
        <v>43063.42860146991</v>
      </c>
      <c r="B208" s="278">
        <v>0.16623912751674652</v>
      </c>
      <c r="C208" s="278">
        <v>0.12958408892154694</v>
      </c>
      <c r="D208" s="9"/>
      <c r="E208" s="279">
        <v>10.295525550842285</v>
      </c>
      <c r="F208" s="279">
        <v>249.01806640625</v>
      </c>
      <c r="G208" s="278">
        <v>0.16302490234375</v>
      </c>
      <c r="H208" s="278">
        <v>0.11234983801841736</v>
      </c>
      <c r="I208" s="280">
        <v>248.03909337131759</v>
      </c>
    </row>
    <row r="209" spans="1:9" x14ac:dyDescent="0.3">
      <c r="A209" s="275">
        <v>43063.428603391207</v>
      </c>
      <c r="B209" s="278">
        <v>0.16198259592056274</v>
      </c>
      <c r="C209" s="278">
        <v>0.13201184570789337</v>
      </c>
      <c r="D209" s="9"/>
      <c r="E209" s="279">
        <v>10.291351318359375</v>
      </c>
      <c r="F209" s="279">
        <v>249.1328125</v>
      </c>
      <c r="G209" s="278">
        <v>0.15885066986083984</v>
      </c>
      <c r="H209" s="278">
        <v>0.11455980688333511</v>
      </c>
      <c r="I209" s="280">
        <v>252.66918928821715</v>
      </c>
    </row>
    <row r="210" spans="1:9" x14ac:dyDescent="0.3">
      <c r="A210" s="275">
        <v>43063.428605324072</v>
      </c>
      <c r="B210" s="278">
        <v>0.16049471497535706</v>
      </c>
      <c r="C210" s="278">
        <v>0.13107484579086304</v>
      </c>
      <c r="D210" s="9"/>
      <c r="E210" s="279">
        <v>10.289892196655273</v>
      </c>
      <c r="F210" s="279">
        <v>249.24072265625</v>
      </c>
      <c r="G210" s="278">
        <v>0.15739154815673828</v>
      </c>
      <c r="H210" s="278">
        <v>0.11370091885328293</v>
      </c>
      <c r="I210" s="280">
        <v>250.86654606989654</v>
      </c>
    </row>
    <row r="211" spans="1:9" x14ac:dyDescent="0.3">
      <c r="A211" s="275">
        <v>43063.428607256945</v>
      </c>
      <c r="B211" s="278">
        <v>0.16327598690986633</v>
      </c>
      <c r="C211" s="278">
        <v>0.13177312910556793</v>
      </c>
      <c r="D211" s="9"/>
      <c r="E211" s="279">
        <v>10.292619705200195</v>
      </c>
      <c r="F211" s="279">
        <v>249.29541015625</v>
      </c>
      <c r="G211" s="278">
        <v>0.16011905670166016</v>
      </c>
      <c r="H211" s="278">
        <v>0.11433641612529755</v>
      </c>
      <c r="I211" s="280">
        <v>252.19765762294116</v>
      </c>
    </row>
    <row r="212" spans="1:9" x14ac:dyDescent="0.3">
      <c r="A212" s="275">
        <v>43063.428609178241</v>
      </c>
      <c r="B212" s="278">
        <v>0.16362413763999939</v>
      </c>
      <c r="C212" s="278">
        <v>0.13190752267837524</v>
      </c>
      <c r="D212" s="9">
        <v>3.0517578125E-4</v>
      </c>
      <c r="E212" s="279">
        <v>10.292961120605469</v>
      </c>
      <c r="F212" s="279">
        <v>249.3603515625</v>
      </c>
      <c r="G212" s="278">
        <v>0.16046047210693359</v>
      </c>
      <c r="H212" s="278">
        <v>0.11445795744657516</v>
      </c>
      <c r="I212" s="280">
        <v>252.45177257987936</v>
      </c>
    </row>
    <row r="213" spans="1:9" x14ac:dyDescent="0.3">
      <c r="A213" s="275">
        <v>43063.428611111114</v>
      </c>
      <c r="B213" s="278">
        <v>0.16129602491855621</v>
      </c>
      <c r="C213" s="278">
        <v>0.13315111398696899</v>
      </c>
      <c r="D213" s="9"/>
      <c r="E213" s="279">
        <v>10.290678024291992</v>
      </c>
      <c r="F213" s="279">
        <v>249.42529296875</v>
      </c>
      <c r="G213" s="278">
        <v>0.15817737579345703</v>
      </c>
      <c r="H213" s="278">
        <v>0.11559547483921051</v>
      </c>
      <c r="I213" s="280">
        <v>254.83694222685287</v>
      </c>
    </row>
    <row r="214" spans="1:9" x14ac:dyDescent="0.3">
      <c r="A214" s="275">
        <v>43063.42861304398</v>
      </c>
      <c r="B214" s="278">
        <v>0.1618153303861618</v>
      </c>
      <c r="C214" s="278">
        <v>0.13264626264572144</v>
      </c>
      <c r="D214" s="9"/>
      <c r="E214" s="279">
        <v>10.291187286376953</v>
      </c>
      <c r="F214" s="279">
        <v>249.490234375</v>
      </c>
      <c r="G214" s="278">
        <v>0.15868663787841797</v>
      </c>
      <c r="H214" s="278">
        <v>0.11513368040323257</v>
      </c>
      <c r="I214" s="280">
        <v>253.86872846350934</v>
      </c>
    </row>
    <row r="215" spans="1:9" x14ac:dyDescent="0.3">
      <c r="A215" s="275">
        <v>43063.428614965276</v>
      </c>
      <c r="B215" s="278">
        <v>0.15848362445831299</v>
      </c>
      <c r="C215" s="278">
        <v>0.13110785186290741</v>
      </c>
      <c r="D215" s="9">
        <v>3.96728515625E-4</v>
      </c>
      <c r="E215" s="279">
        <v>10.287919998168945</v>
      </c>
      <c r="F215" s="279">
        <v>249.48388671875</v>
      </c>
      <c r="G215" s="278">
        <v>0.15541934967041016</v>
      </c>
      <c r="H215" s="278">
        <v>0.11372761428356171</v>
      </c>
      <c r="I215" s="280">
        <v>250.92047944363409</v>
      </c>
    </row>
    <row r="216" spans="1:9" x14ac:dyDescent="0.3">
      <c r="A216" s="275">
        <v>43063.428616898149</v>
      </c>
      <c r="B216" s="278">
        <v>0.16092649102210999</v>
      </c>
      <c r="C216" s="278">
        <v>0.13020826876163483</v>
      </c>
      <c r="D216" s="9">
        <v>7.32421875E-4</v>
      </c>
      <c r="E216" s="279">
        <v>10.290315628051758</v>
      </c>
      <c r="F216" s="279">
        <v>249.4765625</v>
      </c>
      <c r="G216" s="278">
        <v>0.15781497955322266</v>
      </c>
      <c r="H216" s="278">
        <v>0.11290539801120758</v>
      </c>
      <c r="I216" s="280">
        <v>249.19575635971927</v>
      </c>
    </row>
    <row r="217" spans="1:9" x14ac:dyDescent="0.3">
      <c r="A217" s="275">
        <v>43063.428618831022</v>
      </c>
      <c r="B217" s="278">
        <v>0.16271097958087921</v>
      </c>
      <c r="C217" s="278">
        <v>0.12714700400829315</v>
      </c>
      <c r="D217" s="9"/>
      <c r="E217" s="279">
        <v>10.292065620422363</v>
      </c>
      <c r="F217" s="279">
        <v>249.46533203125</v>
      </c>
      <c r="G217" s="278">
        <v>0.15956497192382813</v>
      </c>
      <c r="H217" s="278">
        <v>0.11011616885662079</v>
      </c>
      <c r="I217" s="280">
        <v>243.3462630410805</v>
      </c>
    </row>
    <row r="218" spans="1:9" x14ac:dyDescent="0.3">
      <c r="A218" s="275">
        <v>43063.428620752318</v>
      </c>
      <c r="B218" s="278">
        <v>0.16448672115802765</v>
      </c>
      <c r="C218" s="278">
        <v>0.12560835480690002</v>
      </c>
      <c r="D218" s="9"/>
      <c r="E218" s="279">
        <v>10.293807029724121</v>
      </c>
      <c r="F218" s="279">
        <v>249.439453125</v>
      </c>
      <c r="G218" s="278">
        <v>0.16130638122558594</v>
      </c>
      <c r="H218" s="278">
        <v>0.10871521383523941</v>
      </c>
      <c r="I218" s="280">
        <v>240.40654270571503</v>
      </c>
    </row>
    <row r="219" spans="1:9" x14ac:dyDescent="0.3">
      <c r="A219" s="275">
        <v>43063.428622685184</v>
      </c>
      <c r="B219" s="278">
        <v>0.16500701010227203</v>
      </c>
      <c r="C219" s="278">
        <v>0.12670135498046875</v>
      </c>
      <c r="D219" s="9"/>
      <c r="E219" s="279">
        <v>10.294317245483398</v>
      </c>
      <c r="F219" s="279">
        <v>249.3798828125</v>
      </c>
      <c r="G219" s="278">
        <v>0.16181659698486328</v>
      </c>
      <c r="H219" s="278">
        <v>0.10972335189580917</v>
      </c>
      <c r="I219" s="280">
        <v>242.53013323358624</v>
      </c>
    </row>
    <row r="220" spans="1:9" x14ac:dyDescent="0.3">
      <c r="A220" s="275">
        <v>43063.428624618056</v>
      </c>
      <c r="B220" s="278">
        <v>0.16401313245296478</v>
      </c>
      <c r="C220" s="278">
        <v>0.12593348324298859</v>
      </c>
      <c r="D220" s="9"/>
      <c r="E220" s="279">
        <v>10.293342590332031</v>
      </c>
      <c r="F220" s="279">
        <v>249.3359375</v>
      </c>
      <c r="G220" s="278">
        <v>0.16084194183349609</v>
      </c>
      <c r="H220" s="278">
        <v>0.10902436077594757</v>
      </c>
      <c r="I220" s="280">
        <v>241.06351045997238</v>
      </c>
    </row>
    <row r="221" spans="1:9" x14ac:dyDescent="0.3">
      <c r="A221" s="275">
        <v>43063.428626539353</v>
      </c>
      <c r="B221" s="278">
        <v>0.16587541997432709</v>
      </c>
      <c r="C221" s="278">
        <v>0.12627454102039337</v>
      </c>
      <c r="D221" s="9"/>
      <c r="E221" s="279">
        <v>10.295168876647949</v>
      </c>
      <c r="F221" s="279">
        <v>249.369140625</v>
      </c>
      <c r="G221" s="278">
        <v>0.16266822814941406</v>
      </c>
      <c r="H221" s="278">
        <v>0.10933593660593033</v>
      </c>
      <c r="I221" s="280">
        <v>241.71798589680637</v>
      </c>
    </row>
    <row r="222" spans="1:9" x14ac:dyDescent="0.3">
      <c r="A222" s="275">
        <v>43063.428628472226</v>
      </c>
      <c r="B222" s="278">
        <v>0.16538821160793304</v>
      </c>
      <c r="C222" s="278">
        <v>0.12554441392421722</v>
      </c>
      <c r="D222" s="9"/>
      <c r="E222" s="279">
        <v>10.29469108581543</v>
      </c>
      <c r="F222" s="279">
        <v>249.1962890625</v>
      </c>
      <c r="G222" s="278">
        <v>0.16219043731689453</v>
      </c>
      <c r="H222" s="278">
        <v>0.10867606103420258</v>
      </c>
      <c r="I222" s="280">
        <v>240.33617926680137</v>
      </c>
    </row>
    <row r="223" spans="1:9" x14ac:dyDescent="0.3">
      <c r="A223" s="275">
        <v>43063.428630405091</v>
      </c>
      <c r="B223" s="278">
        <v>0.17085742950439453</v>
      </c>
      <c r="C223" s="278">
        <v>0.12517113983631134</v>
      </c>
      <c r="D223" s="9"/>
      <c r="E223" s="279">
        <v>10.300054550170898</v>
      </c>
      <c r="F223" s="279">
        <v>248.95458984375</v>
      </c>
      <c r="G223" s="278">
        <v>0.16755390167236328</v>
      </c>
      <c r="H223" s="278">
        <v>0.10834232717752457</v>
      </c>
      <c r="I223" s="280">
        <v>239.63951722313686</v>
      </c>
    </row>
    <row r="224" spans="1:9" x14ac:dyDescent="0.3">
      <c r="A224" s="275">
        <v>43063.428632326388</v>
      </c>
      <c r="B224" s="278">
        <v>0.17598335444927216</v>
      </c>
      <c r="C224" s="278">
        <v>0.12733563780784607</v>
      </c>
      <c r="D224" s="9"/>
      <c r="E224" s="279">
        <v>10.305081367492676</v>
      </c>
      <c r="F224" s="279">
        <v>248.71240234375</v>
      </c>
      <c r="G224" s="278">
        <v>0.17258071899414063</v>
      </c>
      <c r="H224" s="278">
        <v>0.1103186309337616</v>
      </c>
      <c r="I224" s="280">
        <v>243.7899669671537</v>
      </c>
    </row>
    <row r="225" spans="1:9" x14ac:dyDescent="0.3">
      <c r="A225" s="275">
        <v>43063.42863425926</v>
      </c>
      <c r="B225" s="278">
        <v>0.17440696060657501</v>
      </c>
      <c r="C225" s="278">
        <v>0.12632328271865845</v>
      </c>
      <c r="D225" s="9"/>
      <c r="E225" s="279">
        <v>10.303535461425781</v>
      </c>
      <c r="F225" s="279">
        <v>248.64404296875</v>
      </c>
      <c r="G225" s="278">
        <v>0.17103481292724609</v>
      </c>
      <c r="H225" s="278">
        <v>0.10938910394906998</v>
      </c>
      <c r="I225" s="280">
        <v>241.83503385903214</v>
      </c>
    </row>
    <row r="226" spans="1:9" x14ac:dyDescent="0.3">
      <c r="A226" s="275">
        <v>43063.428636192133</v>
      </c>
      <c r="B226" s="278">
        <v>0.17652113735675812</v>
      </c>
      <c r="C226" s="278">
        <v>0.12863829731941223</v>
      </c>
      <c r="D226" s="9"/>
      <c r="E226" s="279">
        <v>10.305608749389648</v>
      </c>
      <c r="F226" s="279">
        <v>248.650390625</v>
      </c>
      <c r="G226" s="278">
        <v>0.17310810089111328</v>
      </c>
      <c r="H226" s="278">
        <v>0.11150161921977997</v>
      </c>
      <c r="I226" s="280">
        <v>246.26885337739185</v>
      </c>
    </row>
    <row r="227" spans="1:9" x14ac:dyDescent="0.3">
      <c r="A227" s="275">
        <v>43063.428638113422</v>
      </c>
      <c r="B227" s="278">
        <v>0.17502546310424805</v>
      </c>
      <c r="C227" s="278">
        <v>0.12892289459705353</v>
      </c>
      <c r="D227" s="9"/>
      <c r="E227" s="279">
        <v>10.304141998291016</v>
      </c>
      <c r="F227" s="279">
        <v>248.607421875</v>
      </c>
      <c r="G227" s="278">
        <v>0.17164134979248047</v>
      </c>
      <c r="H227" s="278">
        <v>0.11176324635744095</v>
      </c>
      <c r="I227" s="280">
        <v>246.81892763264153</v>
      </c>
    </row>
    <row r="228" spans="1:9" x14ac:dyDescent="0.3">
      <c r="A228" s="275">
        <v>43063.428640046295</v>
      </c>
      <c r="B228" s="278">
        <v>0.17847774922847748</v>
      </c>
      <c r="C228" s="278">
        <v>0.12841808795928955</v>
      </c>
      <c r="D228" s="9"/>
      <c r="E228" s="279">
        <v>10.307527542114258</v>
      </c>
      <c r="F228" s="279">
        <v>248.63916015625</v>
      </c>
      <c r="G228" s="278">
        <v>0.17502689361572266</v>
      </c>
      <c r="H228" s="278">
        <v>0.1112947016954422</v>
      </c>
      <c r="I228" s="280">
        <v>245.831093295968</v>
      </c>
    </row>
    <row r="229" spans="1:9" x14ac:dyDescent="0.3">
      <c r="A229" s="275">
        <v>43063.428641979168</v>
      </c>
      <c r="B229" s="278">
        <v>0.17639471590518951</v>
      </c>
      <c r="C229" s="278">
        <v>0.12845836579799652</v>
      </c>
      <c r="D229" s="9"/>
      <c r="E229" s="279">
        <v>10.305484771728516</v>
      </c>
      <c r="F229" s="279">
        <v>248.6279296875</v>
      </c>
      <c r="G229" s="278">
        <v>0.17298412322998047</v>
      </c>
      <c r="H229" s="278">
        <v>0.11132889986038208</v>
      </c>
      <c r="I229" s="280">
        <v>245.90133773234948</v>
      </c>
    </row>
    <row r="230" spans="1:9" x14ac:dyDescent="0.3">
      <c r="A230" s="275">
        <v>43063.428643900465</v>
      </c>
      <c r="B230" s="278">
        <v>0.17641513049602509</v>
      </c>
      <c r="C230" s="278">
        <v>0.12831060588359833</v>
      </c>
      <c r="D230" s="9"/>
      <c r="E230" s="279">
        <v>10.30550479888916</v>
      </c>
      <c r="F230" s="279">
        <v>248.6181640625</v>
      </c>
      <c r="G230" s="278">
        <v>0.173004150390625</v>
      </c>
      <c r="H230" s="278">
        <v>0.11119390279054642</v>
      </c>
      <c r="I230" s="280">
        <v>245.61794030317202</v>
      </c>
    </row>
    <row r="231" spans="1:9" x14ac:dyDescent="0.3">
      <c r="A231" s="275">
        <v>43063.42864583333</v>
      </c>
      <c r="B231" s="278">
        <v>0.17542806267738342</v>
      </c>
      <c r="C231" s="278">
        <v>0.12829464673995972</v>
      </c>
      <c r="D231" s="9"/>
      <c r="E231" s="279">
        <v>10.304536819458008</v>
      </c>
      <c r="F231" s="279">
        <v>248.62255859375</v>
      </c>
      <c r="G231" s="278">
        <v>0.17203617095947266</v>
      </c>
      <c r="H231" s="278">
        <v>0.11118429899215698</v>
      </c>
      <c r="I231" s="280">
        <v>245.60081845314167</v>
      </c>
    </row>
    <row r="232" spans="1:9" x14ac:dyDescent="0.3">
      <c r="A232" s="275">
        <v>43063.428647766203</v>
      </c>
      <c r="B232" s="278">
        <v>0.17594543099403381</v>
      </c>
      <c r="C232" s="278">
        <v>0.1280529648065567</v>
      </c>
      <c r="D232" s="9"/>
      <c r="E232" s="279">
        <v>10.305044174194336</v>
      </c>
      <c r="F232" s="279">
        <v>248.5576171875</v>
      </c>
      <c r="G232" s="278">
        <v>0.17254352569580078</v>
      </c>
      <c r="H232" s="278">
        <v>0.11095976084470749</v>
      </c>
      <c r="I232" s="280">
        <v>245.12721373645198</v>
      </c>
    </row>
    <row r="233" spans="1:9" x14ac:dyDescent="0.3">
      <c r="A233" s="275">
        <v>43063.428649687499</v>
      </c>
      <c r="B233" s="278">
        <v>0.17823074758052826</v>
      </c>
      <c r="C233" s="278">
        <v>0.12813076376914978</v>
      </c>
      <c r="D233" s="9"/>
      <c r="E233" s="279">
        <v>10.307285308837891</v>
      </c>
      <c r="F233" s="279">
        <v>248.4560546875</v>
      </c>
      <c r="G233" s="278">
        <v>0.17478466033935547</v>
      </c>
      <c r="H233" s="278">
        <v>0.11102708429098129</v>
      </c>
      <c r="I233" s="280">
        <v>245.2662894808301</v>
      </c>
    </row>
    <row r="234" spans="1:9" x14ac:dyDescent="0.3">
      <c r="A234" s="275">
        <v>43063.428651620372</v>
      </c>
      <c r="B234" s="278">
        <v>0.17790983617305756</v>
      </c>
      <c r="C234" s="278">
        <v>0.12623497843742371</v>
      </c>
      <c r="D234" s="9"/>
      <c r="E234" s="279">
        <v>10.306970596313477</v>
      </c>
      <c r="F234" s="279">
        <v>248.34814453125</v>
      </c>
      <c r="G234" s="278">
        <v>0.17446994781494141</v>
      </c>
      <c r="H234" s="278">
        <v>0.10930001735687256</v>
      </c>
      <c r="I234" s="280">
        <v>241.64279341721578</v>
      </c>
    </row>
    <row r="235" spans="1:9" x14ac:dyDescent="0.3">
      <c r="A235" s="275">
        <v>43063.428653553237</v>
      </c>
      <c r="B235" s="278">
        <v>0.17843204736709595</v>
      </c>
      <c r="C235" s="278">
        <v>0.12635037302970886</v>
      </c>
      <c r="D235" s="9"/>
      <c r="E235" s="279">
        <v>10.307482719421387</v>
      </c>
      <c r="F235" s="279">
        <v>248.22607421875</v>
      </c>
      <c r="G235" s="278">
        <v>0.17498207092285156</v>
      </c>
      <c r="H235" s="278">
        <v>0.10940724611282349</v>
      </c>
      <c r="I235" s="280">
        <v>241.86908265857178</v>
      </c>
    </row>
    <row r="236" spans="1:9" x14ac:dyDescent="0.3">
      <c r="A236" s="275">
        <v>43063.428655474534</v>
      </c>
      <c r="B236" s="278">
        <v>0.1796155571937561</v>
      </c>
      <c r="C236" s="278">
        <v>0.12665390968322754</v>
      </c>
      <c r="D236" s="9"/>
      <c r="E236" s="279">
        <v>10.308643341064453</v>
      </c>
      <c r="F236" s="279">
        <v>248.1240234375</v>
      </c>
      <c r="G236" s="278">
        <v>0.17614269256591797</v>
      </c>
      <c r="H236" s="278">
        <v>0.10968861728906631</v>
      </c>
      <c r="I236" s="280">
        <v>242.4625794731563</v>
      </c>
    </row>
    <row r="237" spans="1:9" x14ac:dyDescent="0.3">
      <c r="A237" s="275">
        <v>43063.428657407407</v>
      </c>
      <c r="B237" s="278">
        <v>0.17997050285339355</v>
      </c>
      <c r="C237" s="278">
        <v>0.12524664402008057</v>
      </c>
      <c r="D237" s="9"/>
      <c r="E237" s="279">
        <v>10.308991432189941</v>
      </c>
      <c r="F237" s="279">
        <v>248.05078125</v>
      </c>
      <c r="G237" s="278">
        <v>0.17649078369140625</v>
      </c>
      <c r="H237" s="278">
        <v>0.10840325057506561</v>
      </c>
      <c r="I237" s="280">
        <v>239.76266489999077</v>
      </c>
    </row>
    <row r="238" spans="1:9" x14ac:dyDescent="0.3">
      <c r="A238" s="275">
        <v>43063.428659340279</v>
      </c>
      <c r="B238" s="278">
        <v>0.17922753095626831</v>
      </c>
      <c r="C238" s="278">
        <v>0.12617048621177673</v>
      </c>
      <c r="D238" s="9"/>
      <c r="E238" s="279">
        <v>10.308262825012207</v>
      </c>
      <c r="F238" s="279">
        <v>247.94384765625</v>
      </c>
      <c r="G238" s="278">
        <v>0.17576217651367188</v>
      </c>
      <c r="H238" s="278">
        <v>0.1092408299446106</v>
      </c>
      <c r="I238" s="280">
        <v>241.51826253617952</v>
      </c>
    </row>
    <row r="239" spans="1:9" x14ac:dyDescent="0.3">
      <c r="A239" s="275">
        <v>43063.428661261576</v>
      </c>
      <c r="B239" s="278">
        <v>0.18209342658519745</v>
      </c>
      <c r="C239" s="278">
        <v>0.12566560506820679</v>
      </c>
      <c r="D239" s="9"/>
      <c r="E239" s="279">
        <v>10.311073303222656</v>
      </c>
      <c r="F239" s="279">
        <v>247.74658203125</v>
      </c>
      <c r="G239" s="278">
        <v>0.17857265472412109</v>
      </c>
      <c r="H239" s="278">
        <v>0.10878077894449234</v>
      </c>
      <c r="I239" s="280">
        <v>240.55261338148037</v>
      </c>
    </row>
    <row r="240" spans="1:9" x14ac:dyDescent="0.3">
      <c r="A240" s="275">
        <v>43063.428663194441</v>
      </c>
      <c r="B240" s="278">
        <v>0.17918668687343597</v>
      </c>
      <c r="C240" s="278">
        <v>0.1262323409318924</v>
      </c>
      <c r="D240" s="9"/>
      <c r="E240" s="279">
        <v>10.308222770690918</v>
      </c>
      <c r="F240" s="279">
        <v>247.5498046875</v>
      </c>
      <c r="G240" s="278">
        <v>0.17572212219238281</v>
      </c>
      <c r="H240" s="278">
        <v>0.10929594188928604</v>
      </c>
      <c r="I240" s="280">
        <v>241.63316127473658</v>
      </c>
    </row>
    <row r="241" spans="1:9" x14ac:dyDescent="0.3">
      <c r="A241" s="275">
        <v>43063.428665127314</v>
      </c>
      <c r="B241" s="278">
        <v>0.18221303820610046</v>
      </c>
      <c r="C241" s="278">
        <v>0.12668600678443909</v>
      </c>
      <c r="D241" s="9"/>
      <c r="E241" s="279">
        <v>10.311190605163574</v>
      </c>
      <c r="F241" s="279">
        <v>247.3857421875</v>
      </c>
      <c r="G241" s="278">
        <v>0.17868995666503906</v>
      </c>
      <c r="H241" s="278">
        <v>0.10970741510391235</v>
      </c>
      <c r="I241" s="280">
        <v>242.49561317386178</v>
      </c>
    </row>
    <row r="242" spans="1:9" x14ac:dyDescent="0.3">
      <c r="A242" s="275">
        <v>43063.428667048611</v>
      </c>
      <c r="B242" s="278">
        <v>0.18264579772949219</v>
      </c>
      <c r="C242" s="278">
        <v>0.12661352753639221</v>
      </c>
      <c r="D242" s="9"/>
      <c r="E242" s="279">
        <v>10.311614990234375</v>
      </c>
      <c r="F242" s="279">
        <v>247.23876953125</v>
      </c>
      <c r="G242" s="278">
        <v>0.17911434173583984</v>
      </c>
      <c r="H242" s="278">
        <v>0.10964103788137436</v>
      </c>
      <c r="I242" s="280">
        <v>242.35606604291945</v>
      </c>
    </row>
    <row r="243" spans="1:9" x14ac:dyDescent="0.3">
      <c r="A243" s="275">
        <v>43063.428668981483</v>
      </c>
      <c r="B243" s="278">
        <v>0.18241433799266815</v>
      </c>
      <c r="C243" s="278">
        <v>0.12618386745452881</v>
      </c>
      <c r="D243" s="9"/>
      <c r="E243" s="279">
        <v>10.31138801574707</v>
      </c>
      <c r="F243" s="279">
        <v>247.12939453125</v>
      </c>
      <c r="G243" s="278">
        <v>0.17888736724853516</v>
      </c>
      <c r="H243" s="278">
        <v>0.10924877971410751</v>
      </c>
      <c r="I243" s="280">
        <v>241.53228891119505</v>
      </c>
    </row>
    <row r="244" spans="1:9" x14ac:dyDescent="0.3">
      <c r="A244" s="275">
        <v>43063.428670914349</v>
      </c>
      <c r="B244" s="278">
        <v>0.18159162998199463</v>
      </c>
      <c r="C244" s="278">
        <v>0.12579160928726196</v>
      </c>
      <c r="D244" s="9"/>
      <c r="E244" s="279">
        <v>10.310581207275391</v>
      </c>
      <c r="F244" s="279">
        <v>247.06201171875</v>
      </c>
      <c r="G244" s="278">
        <v>0.17808055877685547</v>
      </c>
      <c r="H244" s="278">
        <v>0.10888963937759399</v>
      </c>
      <c r="I244" s="280">
        <v>240.77742630250816</v>
      </c>
    </row>
    <row r="245" spans="1:9" x14ac:dyDescent="0.3">
      <c r="A245" s="275">
        <v>43063.428672835646</v>
      </c>
      <c r="B245" s="278">
        <v>0.18119096755981445</v>
      </c>
      <c r="C245" s="278">
        <v>0.12603847682476044</v>
      </c>
      <c r="D245" s="9"/>
      <c r="E245" s="279">
        <v>10.310188293457031</v>
      </c>
      <c r="F245" s="279">
        <v>247.00634765625</v>
      </c>
      <c r="G245" s="278">
        <v>0.17768764495849609</v>
      </c>
      <c r="H245" s="278">
        <v>0.10911349952220917</v>
      </c>
      <c r="I245" s="280">
        <v>241.24672497259971</v>
      </c>
    </row>
    <row r="246" spans="1:9" x14ac:dyDescent="0.3">
      <c r="A246" s="275">
        <v>43063.428674768518</v>
      </c>
      <c r="B246" s="278">
        <v>0.18296767771244049</v>
      </c>
      <c r="C246" s="278">
        <v>0.1262480616569519</v>
      </c>
      <c r="D246" s="9"/>
      <c r="E246" s="279">
        <v>10.311930656433105</v>
      </c>
      <c r="F246" s="279">
        <v>246.9521484375</v>
      </c>
      <c r="G246" s="278">
        <v>0.17943000793457031</v>
      </c>
      <c r="H246" s="278">
        <v>0.10930430144071579</v>
      </c>
      <c r="I246" s="280">
        <v>241.64707663449059</v>
      </c>
    </row>
    <row r="247" spans="1:9" x14ac:dyDescent="0.3">
      <c r="A247" s="275">
        <v>43063.428676701391</v>
      </c>
      <c r="B247" s="278">
        <v>0.18523842096328735</v>
      </c>
      <c r="C247" s="278">
        <v>0.12497230619192123</v>
      </c>
      <c r="D247" s="9"/>
      <c r="E247" s="279">
        <v>10.314157485961914</v>
      </c>
      <c r="F247" s="279">
        <v>246.89013671875</v>
      </c>
      <c r="G247" s="278">
        <v>0.18165683746337891</v>
      </c>
      <c r="H247" s="278">
        <v>0.10814090818166733</v>
      </c>
      <c r="I247" s="280">
        <v>239.20412943430696</v>
      </c>
    </row>
    <row r="248" spans="1:9" x14ac:dyDescent="0.3">
      <c r="A248" s="275">
        <v>43063.428678622688</v>
      </c>
      <c r="B248" s="278">
        <v>0.18451003730297089</v>
      </c>
      <c r="C248" s="278">
        <v>0.12474942952394485</v>
      </c>
      <c r="D248" s="9"/>
      <c r="E248" s="279">
        <v>10.313443183898926</v>
      </c>
      <c r="F248" s="279">
        <v>246.83447265625</v>
      </c>
      <c r="G248" s="278">
        <v>0.18094253540039063</v>
      </c>
      <c r="H248" s="278">
        <v>0.10793729871511459</v>
      </c>
      <c r="I248" s="280">
        <v>238.77619878142073</v>
      </c>
    </row>
    <row r="249" spans="1:9" x14ac:dyDescent="0.3">
      <c r="A249" s="275">
        <v>43063.428680555553</v>
      </c>
      <c r="B249" s="278">
        <v>0.1863664835691452</v>
      </c>
      <c r="C249" s="278">
        <v>0.12608666718006134</v>
      </c>
      <c r="D249" s="9"/>
      <c r="E249" s="279">
        <v>10.315263748168945</v>
      </c>
      <c r="F249" s="279">
        <v>246.77783203125</v>
      </c>
      <c r="G249" s="278">
        <v>0.18276309967041016</v>
      </c>
      <c r="H249" s="278">
        <v>0.10915516316890717</v>
      </c>
      <c r="I249" s="280">
        <v>241.33277200165355</v>
      </c>
    </row>
    <row r="250" spans="1:9" x14ac:dyDescent="0.3">
      <c r="A250" s="275">
        <v>43063.428682488426</v>
      </c>
      <c r="B250" s="278">
        <v>0.18571200966835022</v>
      </c>
      <c r="C250" s="278">
        <v>0.125600665807724</v>
      </c>
      <c r="D250" s="9"/>
      <c r="E250" s="279">
        <v>10.314621925354004</v>
      </c>
      <c r="F250" s="279">
        <v>246.66650390625</v>
      </c>
      <c r="G250" s="278">
        <v>0.18212127685546875</v>
      </c>
      <c r="H250" s="278">
        <v>0.10871189087629318</v>
      </c>
      <c r="I250" s="280">
        <v>240.40201781932797</v>
      </c>
    </row>
    <row r="251" spans="1:9" x14ac:dyDescent="0.3">
      <c r="A251" s="275">
        <v>43063.428684409722</v>
      </c>
      <c r="B251" s="278">
        <v>0.18715128302574158</v>
      </c>
      <c r="C251" s="278">
        <v>0.12654303014278412</v>
      </c>
      <c r="D251" s="9"/>
      <c r="E251" s="279">
        <v>10.316033363342285</v>
      </c>
      <c r="F251" s="279">
        <v>246.60595703125</v>
      </c>
      <c r="G251" s="278">
        <v>0.18353271484375</v>
      </c>
      <c r="H251" s="278">
        <v>0.10957466065883636</v>
      </c>
      <c r="I251" s="280">
        <v>242.21544897177733</v>
      </c>
    </row>
    <row r="252" spans="1:9" x14ac:dyDescent="0.3">
      <c r="A252" s="275">
        <v>43063.428686342595</v>
      </c>
      <c r="B252" s="278">
        <v>0.18750332295894623</v>
      </c>
      <c r="C252" s="278">
        <v>0.12714716792106628</v>
      </c>
      <c r="D252" s="9"/>
      <c r="E252" s="279">
        <v>10.316378593444824</v>
      </c>
      <c r="F252" s="279">
        <v>246.572265625</v>
      </c>
      <c r="G252" s="278">
        <v>0.18387794494628906</v>
      </c>
      <c r="H252" s="278">
        <v>0.11012778431177139</v>
      </c>
      <c r="I252" s="280">
        <v>243.37780019574862</v>
      </c>
    </row>
    <row r="253" spans="1:9" x14ac:dyDescent="0.3">
      <c r="A253" s="275">
        <v>43063.42868827546</v>
      </c>
      <c r="B253" s="278">
        <v>0.18391487002372742</v>
      </c>
      <c r="C253" s="278">
        <v>0.12739412486553192</v>
      </c>
      <c r="D253" s="9"/>
      <c r="E253" s="279">
        <v>10.312859535217285</v>
      </c>
      <c r="F253" s="279">
        <v>246.529296875</v>
      </c>
      <c r="G253" s="278">
        <v>0.18035888671875</v>
      </c>
      <c r="H253" s="278">
        <v>0.11035283654928207</v>
      </c>
      <c r="I253" s="280">
        <v>243.84996684365046</v>
      </c>
    </row>
    <row r="254" spans="1:9" x14ac:dyDescent="0.3">
      <c r="A254" s="275">
        <v>43063.428690196757</v>
      </c>
      <c r="B254" s="278">
        <v>0.18359784781932831</v>
      </c>
      <c r="C254" s="278">
        <v>0.12769733369350433</v>
      </c>
      <c r="D254" s="9"/>
      <c r="E254" s="279">
        <v>10.312548637390137</v>
      </c>
      <c r="F254" s="279">
        <v>246.49462890625</v>
      </c>
      <c r="G254" s="278">
        <v>0.18004798889160156</v>
      </c>
      <c r="H254" s="278">
        <v>0.11062556505203247</v>
      </c>
      <c r="I254" s="280">
        <v>244.4199876597261</v>
      </c>
    </row>
    <row r="255" spans="1:9" x14ac:dyDescent="0.3">
      <c r="A255" s="275">
        <v>43063.42869212963</v>
      </c>
      <c r="B255" s="278">
        <v>0.18352296948432922</v>
      </c>
      <c r="C255" s="278">
        <v>0.12792547047138214</v>
      </c>
      <c r="D255" s="9"/>
      <c r="E255" s="279">
        <v>10.312475204467773</v>
      </c>
      <c r="F255" s="279">
        <v>246.43603515625</v>
      </c>
      <c r="G255" s="278">
        <v>0.17997455596923828</v>
      </c>
      <c r="H255" s="278">
        <v>0.11083134263753891</v>
      </c>
      <c r="I255" s="280">
        <v>244.85037148017884</v>
      </c>
    </row>
    <row r="256" spans="1:9" x14ac:dyDescent="0.3">
      <c r="A256" s="275">
        <v>43063.428694062502</v>
      </c>
      <c r="B256" s="278">
        <v>0.18621964752674103</v>
      </c>
      <c r="C256" s="278">
        <v>0.12616103887557983</v>
      </c>
      <c r="D256" s="9"/>
      <c r="E256" s="279">
        <v>10.315119743347168</v>
      </c>
      <c r="F256" s="279">
        <v>246.26220703125</v>
      </c>
      <c r="G256" s="278">
        <v>0.18261909484863281</v>
      </c>
      <c r="H256" s="278">
        <v>0.10922436416149139</v>
      </c>
      <c r="I256" s="280">
        <v>241.47889283767427</v>
      </c>
    </row>
    <row r="257" spans="1:9" x14ac:dyDescent="0.3">
      <c r="A257" s="275">
        <v>43063.428695983799</v>
      </c>
      <c r="B257" s="278">
        <v>0.19068136811256409</v>
      </c>
      <c r="C257" s="278">
        <v>0.12590058147907257</v>
      </c>
      <c r="D257" s="9"/>
      <c r="E257" s="279">
        <v>10.31949520111084</v>
      </c>
      <c r="F257" s="279">
        <v>246.05810546875</v>
      </c>
      <c r="G257" s="278">
        <v>0.18699455261230469</v>
      </c>
      <c r="H257" s="278">
        <v>0.10898817330598831</v>
      </c>
      <c r="I257" s="280">
        <v>240.98385879500461</v>
      </c>
    </row>
    <row r="258" spans="1:9" x14ac:dyDescent="0.3">
      <c r="A258" s="275">
        <v>43063.428697916665</v>
      </c>
      <c r="B258" s="278">
        <v>0.19028168916702271</v>
      </c>
      <c r="C258" s="278">
        <v>0.12592187523841858</v>
      </c>
      <c r="D258" s="9"/>
      <c r="E258" s="279">
        <v>10.319103240966797</v>
      </c>
      <c r="F258" s="279">
        <v>245.9013671875</v>
      </c>
      <c r="G258" s="278">
        <v>0.18660259246826172</v>
      </c>
      <c r="H258" s="278">
        <v>0.10900987684726715</v>
      </c>
      <c r="I258" s="280">
        <v>241.03080182801602</v>
      </c>
    </row>
    <row r="259" spans="1:9" x14ac:dyDescent="0.3">
      <c r="A259" s="275">
        <v>43063.428699849537</v>
      </c>
      <c r="B259" s="278">
        <v>0.19004537165164948</v>
      </c>
      <c r="C259" s="278">
        <v>0.12624390423297882</v>
      </c>
      <c r="D259" s="9"/>
      <c r="E259" s="279">
        <v>10.31887149810791</v>
      </c>
      <c r="F259" s="279">
        <v>245.79931640625</v>
      </c>
      <c r="G259" s="278">
        <v>0.186370849609375</v>
      </c>
      <c r="H259" s="278">
        <v>0.10930237919092178</v>
      </c>
      <c r="I259" s="280">
        <v>241.64424141462788</v>
      </c>
    </row>
    <row r="260" spans="1:9" x14ac:dyDescent="0.3">
      <c r="A260" s="275">
        <v>43063.428701770834</v>
      </c>
      <c r="B260" s="278">
        <v>0.19266036152839661</v>
      </c>
      <c r="C260" s="278">
        <v>0.12632176280021667</v>
      </c>
      <c r="D260" s="9"/>
      <c r="E260" s="279">
        <v>10.321435928344727</v>
      </c>
      <c r="F260" s="279">
        <v>245.68115234375</v>
      </c>
      <c r="G260" s="278">
        <v>0.18893527984619141</v>
      </c>
      <c r="H260" s="278">
        <v>0.10937654972076416</v>
      </c>
      <c r="I260" s="280">
        <v>241.80190393058291</v>
      </c>
    </row>
    <row r="261" spans="1:9" x14ac:dyDescent="0.3">
      <c r="A261" s="275">
        <v>43063.428703703707</v>
      </c>
      <c r="B261" s="278">
        <v>0.1912502646446228</v>
      </c>
      <c r="C261" s="278">
        <v>0.12592951953411102</v>
      </c>
      <c r="D261" s="9"/>
      <c r="E261" s="279">
        <v>10.320053100585938</v>
      </c>
      <c r="F261" s="279">
        <v>245.61669921875</v>
      </c>
      <c r="G261" s="278">
        <v>0.18755245208740234</v>
      </c>
      <c r="H261" s="278">
        <v>0.10901780426502228</v>
      </c>
      <c r="I261" s="280">
        <v>241.04812342097361</v>
      </c>
    </row>
    <row r="262" spans="1:9" x14ac:dyDescent="0.3">
      <c r="A262" s="275">
        <v>43063.428705636572</v>
      </c>
      <c r="B262" s="278">
        <v>0.19361047446727753</v>
      </c>
      <c r="C262" s="278">
        <v>0.12640202045440674</v>
      </c>
      <c r="D262" s="9"/>
      <c r="E262" s="279">
        <v>10.322367668151855</v>
      </c>
      <c r="F262" s="279">
        <v>245.58154296875</v>
      </c>
      <c r="G262" s="278">
        <v>0.18986701965332031</v>
      </c>
      <c r="H262" s="278">
        <v>0.10944464802742004</v>
      </c>
      <c r="I262" s="280">
        <v>241.94176387830916</v>
      </c>
    </row>
    <row r="263" spans="1:9" x14ac:dyDescent="0.3">
      <c r="A263" s="275">
        <v>43063.428707557869</v>
      </c>
      <c r="B263" s="278">
        <v>0.19262146949768066</v>
      </c>
      <c r="C263" s="278">
        <v>0.12550215423107147</v>
      </c>
      <c r="D263" s="9"/>
      <c r="E263" s="279">
        <v>10.32139778137207</v>
      </c>
      <c r="F263" s="279">
        <v>245.56982421875</v>
      </c>
      <c r="G263" s="278">
        <v>0.18889713287353516</v>
      </c>
      <c r="H263" s="278">
        <v>0.10862327367067337</v>
      </c>
      <c r="I263" s="280">
        <v>240.21668080852726</v>
      </c>
    </row>
    <row r="264" spans="1:9" x14ac:dyDescent="0.3">
      <c r="A264" s="275">
        <v>43063.428709490741</v>
      </c>
      <c r="B264" s="278">
        <v>0.19205255806446075</v>
      </c>
      <c r="C264" s="278">
        <v>0.1268581748008728</v>
      </c>
      <c r="D264" s="9"/>
      <c r="E264" s="279">
        <v>10.320839881896973</v>
      </c>
      <c r="F264" s="279">
        <v>245.5654296875</v>
      </c>
      <c r="G264" s="278">
        <v>0.1883392333984375</v>
      </c>
      <c r="H264" s="278">
        <v>0.10985931754112244</v>
      </c>
      <c r="I264" s="280">
        <v>242.81135153638576</v>
      </c>
    </row>
    <row r="265" spans="1:9" x14ac:dyDescent="0.3">
      <c r="A265" s="275">
        <v>43063.428711423614</v>
      </c>
      <c r="B265" s="278">
        <v>0.19122596085071564</v>
      </c>
      <c r="C265" s="278">
        <v>0.12652221322059631</v>
      </c>
      <c r="D265" s="9"/>
      <c r="E265" s="279">
        <v>10.320029258728027</v>
      </c>
      <c r="F265" s="279">
        <v>245.57373046875</v>
      </c>
      <c r="G265" s="278">
        <v>0.18752861022949219</v>
      </c>
      <c r="H265" s="278">
        <v>0.10955165326595306</v>
      </c>
      <c r="I265" s="280">
        <v>242.16479607316828</v>
      </c>
    </row>
    <row r="266" spans="1:9" x14ac:dyDescent="0.3">
      <c r="A266" s="275">
        <v>43063.428713344911</v>
      </c>
      <c r="B266" s="278">
        <v>0.18990825116634369</v>
      </c>
      <c r="C266" s="278">
        <v>0.12693838775157928</v>
      </c>
      <c r="D266" s="9"/>
      <c r="E266" s="279">
        <v>10.318737030029297</v>
      </c>
      <c r="F266" s="279">
        <v>245.578125</v>
      </c>
      <c r="G266" s="278">
        <v>0.18623638153076172</v>
      </c>
      <c r="H266" s="278">
        <v>0.10993246734142303</v>
      </c>
      <c r="I266" s="280">
        <v>242.96488216223887</v>
      </c>
    </row>
    <row r="267" spans="1:9" x14ac:dyDescent="0.3">
      <c r="A267" s="275">
        <v>43063.428715277776</v>
      </c>
      <c r="B267" s="278">
        <v>0.19293557107448578</v>
      </c>
      <c r="C267" s="278">
        <v>0.1268467903137207</v>
      </c>
      <c r="D267" s="9"/>
      <c r="E267" s="279">
        <v>10.32170581817627</v>
      </c>
      <c r="F267" s="279">
        <v>245.56689453125</v>
      </c>
      <c r="G267" s="278">
        <v>0.18920516967773438</v>
      </c>
      <c r="H267" s="278">
        <v>0.10984793305397034</v>
      </c>
      <c r="I267" s="280">
        <v>242.78685250788908</v>
      </c>
    </row>
    <row r="268" spans="1:9" x14ac:dyDescent="0.3">
      <c r="A268" s="275">
        <v>43063.428717210649</v>
      </c>
      <c r="B268" s="278">
        <v>0.19027099013328552</v>
      </c>
      <c r="C268" s="278">
        <v>0.12683062255382538</v>
      </c>
      <c r="D268" s="9"/>
      <c r="E268" s="279">
        <v>10.319092750549316</v>
      </c>
      <c r="F268" s="279">
        <v>245.52392578125</v>
      </c>
      <c r="G268" s="278">
        <v>0.18659210205078125</v>
      </c>
      <c r="H268" s="278">
        <v>0.10983380675315857</v>
      </c>
      <c r="I268" s="280">
        <v>242.75753214724361</v>
      </c>
    </row>
    <row r="269" spans="1:9" x14ac:dyDescent="0.3">
      <c r="A269" s="275">
        <v>43063.428719131945</v>
      </c>
      <c r="B269" s="278">
        <v>0.19204866886138916</v>
      </c>
      <c r="C269" s="278">
        <v>0.12709617614746094</v>
      </c>
      <c r="D269" s="9"/>
      <c r="E269" s="279">
        <v>10.320836067199707</v>
      </c>
      <c r="F269" s="279">
        <v>245.47412109375</v>
      </c>
      <c r="G269" s="278">
        <v>0.18833541870117188</v>
      </c>
      <c r="H269" s="278">
        <v>0.11007475107908249</v>
      </c>
      <c r="I269" s="280">
        <v>243.26255273469241</v>
      </c>
    </row>
    <row r="270" spans="1:9" x14ac:dyDescent="0.3">
      <c r="A270" s="275">
        <v>43063.428721064818</v>
      </c>
      <c r="B270" s="278">
        <v>0.19315244257450104</v>
      </c>
      <c r="C270" s="278">
        <v>0.12636567652225494</v>
      </c>
      <c r="D270" s="9"/>
      <c r="E270" s="279">
        <v>10.321918487548828</v>
      </c>
      <c r="F270" s="279">
        <v>245.3974609375</v>
      </c>
      <c r="G270" s="278">
        <v>0.18941783905029297</v>
      </c>
      <c r="H270" s="278">
        <v>0.10940833389759064</v>
      </c>
      <c r="I270" s="280">
        <v>241.8635642395684</v>
      </c>
    </row>
    <row r="271" spans="1:9" x14ac:dyDescent="0.3">
      <c r="A271" s="275">
        <v>43063.428722997684</v>
      </c>
      <c r="B271" s="278">
        <v>0.19216537475585938</v>
      </c>
      <c r="C271" s="278">
        <v>0.12774038314819336</v>
      </c>
      <c r="D271" s="9"/>
      <c r="E271" s="279">
        <v>10.320950508117676</v>
      </c>
      <c r="F271" s="279">
        <v>245.36279296875</v>
      </c>
      <c r="G271" s="278">
        <v>0.18844985961914063</v>
      </c>
      <c r="H271" s="278">
        <v>0.1106676310300827</v>
      </c>
      <c r="I271" s="280">
        <v>244.51002500905167</v>
      </c>
    </row>
    <row r="272" spans="1:9" x14ac:dyDescent="0.3">
      <c r="A272" s="275">
        <v>43063.42872491898</v>
      </c>
      <c r="B272" s="278">
        <v>0.19410449266433716</v>
      </c>
      <c r="C272" s="278">
        <v>0.1266336590051651</v>
      </c>
      <c r="D272" s="9"/>
      <c r="E272" s="279">
        <v>10.32285213470459</v>
      </c>
      <c r="F272" s="279">
        <v>245.33447265625</v>
      </c>
      <c r="G272" s="278">
        <v>0.19035148620605469</v>
      </c>
      <c r="H272" s="278">
        <v>0.1096600666642189</v>
      </c>
      <c r="I272" s="280">
        <v>242.39649363528747</v>
      </c>
    </row>
    <row r="273" spans="1:9" x14ac:dyDescent="0.3">
      <c r="A273" s="275">
        <v>43063.428726851853</v>
      </c>
      <c r="B273" s="278">
        <v>0.19496415555477142</v>
      </c>
      <c r="C273" s="278">
        <v>0.12635429203510284</v>
      </c>
      <c r="D273" s="9"/>
      <c r="E273" s="279">
        <v>10.323695182800293</v>
      </c>
      <c r="F273" s="279">
        <v>245.3037109375</v>
      </c>
      <c r="G273" s="278">
        <v>0.19119453430175781</v>
      </c>
      <c r="H273" s="278">
        <v>0.10940501093864441</v>
      </c>
      <c r="I273" s="280">
        <v>241.86093230258152</v>
      </c>
    </row>
    <row r="274" spans="1:9" x14ac:dyDescent="0.3">
      <c r="A274" s="275">
        <v>43063.428728784726</v>
      </c>
      <c r="B274" s="278">
        <v>0.19287820160388947</v>
      </c>
      <c r="C274" s="278">
        <v>0.12532275915145874</v>
      </c>
      <c r="D274" s="9"/>
      <c r="E274" s="279">
        <v>10.321649551391602</v>
      </c>
      <c r="F274" s="279">
        <v>245.28125</v>
      </c>
      <c r="G274" s="278">
        <v>0.18914890289306641</v>
      </c>
      <c r="H274" s="278">
        <v>0.10846415162086487</v>
      </c>
      <c r="I274" s="280">
        <v>239.88535415271377</v>
      </c>
    </row>
    <row r="275" spans="1:9" x14ac:dyDescent="0.3">
      <c r="A275" s="275">
        <v>43063.428730706015</v>
      </c>
      <c r="B275" s="278">
        <v>0.1938195526599884</v>
      </c>
      <c r="C275" s="278">
        <v>0.12558856606483459</v>
      </c>
      <c r="D275" s="9"/>
      <c r="E275" s="279">
        <v>10.322572708129883</v>
      </c>
      <c r="F275" s="279">
        <v>245.26171875</v>
      </c>
      <c r="G275" s="278">
        <v>0.19007205963134766</v>
      </c>
      <c r="H275" s="278">
        <v>0.10870706290006638</v>
      </c>
      <c r="I275" s="280">
        <v>240.39575519310733</v>
      </c>
    </row>
    <row r="276" spans="1:9" x14ac:dyDescent="0.3">
      <c r="A276" s="275">
        <v>43063.428732638888</v>
      </c>
      <c r="B276" s="278">
        <v>0.19467534124851227</v>
      </c>
      <c r="C276" s="278">
        <v>0.12613609433174133</v>
      </c>
      <c r="D276" s="9"/>
      <c r="E276" s="279">
        <v>10.32341194152832</v>
      </c>
      <c r="F276" s="279">
        <v>245.24951171875</v>
      </c>
      <c r="G276" s="278">
        <v>0.19091129302978516</v>
      </c>
      <c r="H276" s="278">
        <v>0.10920724272727966</v>
      </c>
      <c r="I276" s="280">
        <v>241.44650207280313</v>
      </c>
    </row>
    <row r="277" spans="1:9" x14ac:dyDescent="0.3">
      <c r="A277" s="275">
        <v>43063.42873457176</v>
      </c>
      <c r="B277" s="278">
        <v>0.19209729135036469</v>
      </c>
      <c r="C277" s="278">
        <v>0.12769871950149536</v>
      </c>
      <c r="D277" s="9"/>
      <c r="E277" s="279">
        <v>10.320883750915527</v>
      </c>
      <c r="F277" s="279">
        <v>245.2373046875</v>
      </c>
      <c r="G277" s="278">
        <v>0.18838310241699219</v>
      </c>
      <c r="H277" s="278">
        <v>0.11063113063573837</v>
      </c>
      <c r="I277" s="280">
        <v>244.43436669248382</v>
      </c>
    </row>
    <row r="278" spans="1:9" x14ac:dyDescent="0.3">
      <c r="A278" s="275">
        <v>43063.428736493057</v>
      </c>
      <c r="B278" s="278">
        <v>0.18917112052440643</v>
      </c>
      <c r="C278" s="278">
        <v>0.12584023177623749</v>
      </c>
      <c r="D278" s="9"/>
      <c r="E278" s="279">
        <v>10.318014144897461</v>
      </c>
      <c r="F278" s="279">
        <v>245.251953125</v>
      </c>
      <c r="G278" s="278">
        <v>0.18551349639892578</v>
      </c>
      <c r="H278" s="278">
        <v>0.10893730074167252</v>
      </c>
      <c r="I278" s="280">
        <v>240.87963197714859</v>
      </c>
    </row>
    <row r="279" spans="1:9" x14ac:dyDescent="0.3">
      <c r="A279" s="275">
        <v>43063.428738425922</v>
      </c>
      <c r="B279" s="278">
        <v>0.19094879925251007</v>
      </c>
      <c r="C279" s="278">
        <v>0.12708337604999542</v>
      </c>
      <c r="D279" s="9"/>
      <c r="E279" s="279">
        <v>10.319757461547852</v>
      </c>
      <c r="F279" s="279">
        <v>245.2578125</v>
      </c>
      <c r="G279" s="278">
        <v>0.18725681304931641</v>
      </c>
      <c r="H279" s="278">
        <v>0.11006881296634674</v>
      </c>
      <c r="I279" s="280">
        <v>243.25352222803275</v>
      </c>
    </row>
    <row r="280" spans="1:9" x14ac:dyDescent="0.3">
      <c r="A280" s="275">
        <v>43063.428740358795</v>
      </c>
      <c r="B280" s="278">
        <v>0.19339750707149506</v>
      </c>
      <c r="C280" s="278">
        <v>0.12676616013050079</v>
      </c>
      <c r="D280" s="9"/>
      <c r="E280" s="279">
        <v>10.322158813476563</v>
      </c>
      <c r="F280" s="279">
        <v>245.2724609375</v>
      </c>
      <c r="G280" s="278">
        <v>0.18965816497802734</v>
      </c>
      <c r="H280" s="278">
        <v>0.10977768898010254</v>
      </c>
      <c r="I280" s="280">
        <v>242.6414582256472</v>
      </c>
    </row>
    <row r="281" spans="1:9" x14ac:dyDescent="0.3">
      <c r="A281" s="275">
        <v>43063.428742280092</v>
      </c>
      <c r="B281" s="278">
        <v>0.19248725473880768</v>
      </c>
      <c r="C281" s="278">
        <v>0.1259227842092514</v>
      </c>
      <c r="D281" s="9"/>
      <c r="E281" s="279">
        <v>10.321266174316406</v>
      </c>
      <c r="F281" s="279">
        <v>245.26513671875</v>
      </c>
      <c r="G281" s="278">
        <v>0.18876552581787109</v>
      </c>
      <c r="H281" s="278">
        <v>0.1090056449174881</v>
      </c>
      <c r="I281" s="280">
        <v>241.01882734361587</v>
      </c>
    </row>
    <row r="282" spans="1:9" x14ac:dyDescent="0.3">
      <c r="A282" s="275">
        <v>43063.428744212964</v>
      </c>
      <c r="B282" s="278">
        <v>0.19284416735172272</v>
      </c>
      <c r="C282" s="278">
        <v>0.12549279630184174</v>
      </c>
      <c r="D282" s="9"/>
      <c r="E282" s="279">
        <v>10.321616172790527</v>
      </c>
      <c r="F282" s="279">
        <v>245.23828125</v>
      </c>
      <c r="G282" s="278">
        <v>0.18911552429199219</v>
      </c>
      <c r="H282" s="278">
        <v>0.10861245542764664</v>
      </c>
      <c r="I282" s="280">
        <v>240.19260588168643</v>
      </c>
    </row>
    <row r="283" spans="1:9" x14ac:dyDescent="0.3">
      <c r="A283" s="275">
        <v>43063.42874614583</v>
      </c>
      <c r="B283" s="278">
        <v>0.19251449406147003</v>
      </c>
      <c r="C283" s="278">
        <v>0.12677361071109772</v>
      </c>
      <c r="D283" s="9"/>
      <c r="E283" s="279">
        <v>10.321292877197266</v>
      </c>
      <c r="F283" s="279">
        <v>245.1806640625</v>
      </c>
      <c r="G283" s="278">
        <v>0.18879222869873047</v>
      </c>
      <c r="H283" s="278">
        <v>0.10977931320667267</v>
      </c>
      <c r="I283" s="280">
        <v>242.64164216597254</v>
      </c>
    </row>
    <row r="284" spans="1:9" x14ac:dyDescent="0.3">
      <c r="A284" s="275">
        <v>43063.428748067126</v>
      </c>
      <c r="B284" s="278">
        <v>0.19286847114562988</v>
      </c>
      <c r="C284" s="278">
        <v>0.12638117372989655</v>
      </c>
      <c r="D284" s="9"/>
      <c r="E284" s="279">
        <v>10.321640014648438</v>
      </c>
      <c r="F284" s="279">
        <v>245.1318359375</v>
      </c>
      <c r="G284" s="278">
        <v>0.18913936614990234</v>
      </c>
      <c r="H284" s="278">
        <v>0.10942127555608749</v>
      </c>
      <c r="I284" s="280">
        <v>241.88998750242436</v>
      </c>
    </row>
    <row r="285" spans="1:9" x14ac:dyDescent="0.3">
      <c r="A285" s="275">
        <v>43063.428749999999</v>
      </c>
      <c r="B285" s="278">
        <v>0.19229471683502197</v>
      </c>
      <c r="C285" s="278">
        <v>0.12672197818756104</v>
      </c>
      <c r="D285" s="9"/>
      <c r="E285" s="279">
        <v>10.321077346801758</v>
      </c>
      <c r="F285" s="279">
        <v>245.05029296875</v>
      </c>
      <c r="G285" s="278">
        <v>0.18857669830322266</v>
      </c>
      <c r="H285" s="278">
        <v>0.10973171889781952</v>
      </c>
      <c r="I285" s="280">
        <v>242.54146582579605</v>
      </c>
    </row>
    <row r="286" spans="1:9" x14ac:dyDescent="0.3">
      <c r="A286" s="275">
        <v>43063.428751932872</v>
      </c>
      <c r="B286" s="278">
        <v>0.19466754794120789</v>
      </c>
      <c r="C286" s="278">
        <v>0.12638600170612335</v>
      </c>
      <c r="D286" s="9"/>
      <c r="E286" s="279">
        <v>10.323404312133789</v>
      </c>
      <c r="F286" s="279">
        <v>244.98828125</v>
      </c>
      <c r="G286" s="278">
        <v>0.19090366363525391</v>
      </c>
      <c r="H286" s="278">
        <v>0.10942718386650085</v>
      </c>
      <c r="I286" s="280">
        <v>241.90327621888068</v>
      </c>
    </row>
    <row r="287" spans="1:9" x14ac:dyDescent="0.3">
      <c r="A287" s="275">
        <v>43063.428753854168</v>
      </c>
      <c r="B287" s="278">
        <v>0.19325260818004608</v>
      </c>
      <c r="C287" s="278">
        <v>0.12676446139812469</v>
      </c>
      <c r="D287" s="9"/>
      <c r="E287" s="279">
        <v>10.322016716003418</v>
      </c>
      <c r="F287" s="279">
        <v>244.94580078125</v>
      </c>
      <c r="G287" s="278">
        <v>0.18951606750488281</v>
      </c>
      <c r="H287" s="278">
        <v>0.10976926982402802</v>
      </c>
      <c r="I287" s="280">
        <v>242.61952915225694</v>
      </c>
    </row>
    <row r="288" spans="1:9" x14ac:dyDescent="0.3">
      <c r="A288" s="275">
        <v>43063.428755787034</v>
      </c>
      <c r="B288" s="278">
        <v>0.19310089945793152</v>
      </c>
      <c r="C288" s="278">
        <v>0.12593972682952881</v>
      </c>
      <c r="D288" s="9"/>
      <c r="E288" s="279">
        <v>10.321867942810059</v>
      </c>
      <c r="F288" s="279">
        <v>244.92333984375</v>
      </c>
      <c r="G288" s="278">
        <v>0.18936729431152344</v>
      </c>
      <c r="H288" s="278">
        <v>0.10901761054992676</v>
      </c>
      <c r="I288" s="280">
        <v>241.04184368365409</v>
      </c>
    </row>
    <row r="289" spans="1:9" x14ac:dyDescent="0.3">
      <c r="A289" s="275">
        <v>43063.428757719907</v>
      </c>
      <c r="B289" s="278">
        <v>0.19169177114963531</v>
      </c>
      <c r="C289" s="278">
        <v>0.12611129879951477</v>
      </c>
      <c r="D289" s="9"/>
      <c r="E289" s="279">
        <v>10.320486068725586</v>
      </c>
      <c r="F289" s="279">
        <v>244.91357421875</v>
      </c>
      <c r="G289" s="278">
        <v>0.18798542022705078</v>
      </c>
      <c r="H289" s="278">
        <v>0.10917404294013977</v>
      </c>
      <c r="I289" s="280">
        <v>241.37022317923481</v>
      </c>
    </row>
    <row r="290" spans="1:9" x14ac:dyDescent="0.3">
      <c r="A290" s="275">
        <v>43063.428759641203</v>
      </c>
      <c r="B290" s="278">
        <v>0.19178999960422516</v>
      </c>
      <c r="C290" s="278">
        <v>0.12598201632499695</v>
      </c>
      <c r="D290" s="9"/>
      <c r="E290" s="279">
        <v>10.320582389831543</v>
      </c>
      <c r="F290" s="279">
        <v>244.88623046875</v>
      </c>
      <c r="G290" s="278">
        <v>0.18808174133300781</v>
      </c>
      <c r="H290" s="278">
        <v>0.10905787348747253</v>
      </c>
      <c r="I290" s="280">
        <v>241.12735657398443</v>
      </c>
    </row>
    <row r="291" spans="1:9" x14ac:dyDescent="0.3">
      <c r="A291" s="275">
        <v>43063.428761574076</v>
      </c>
      <c r="B291" s="278">
        <v>0.19448861479759216</v>
      </c>
      <c r="C291" s="278">
        <v>0.12600317597389221</v>
      </c>
      <c r="D291" s="9"/>
      <c r="E291" s="279">
        <v>10.32322883605957</v>
      </c>
      <c r="F291" s="279">
        <v>244.85498046875</v>
      </c>
      <c r="G291" s="278">
        <v>0.19072818756103516</v>
      </c>
      <c r="H291" s="278">
        <v>0.10907841473817825</v>
      </c>
      <c r="I291" s="280">
        <v>241.1713535321077</v>
      </c>
    </row>
    <row r="292" spans="1:9" x14ac:dyDescent="0.3">
      <c r="A292" s="275">
        <v>43063.428763506941</v>
      </c>
      <c r="B292" s="278">
        <v>0.19139808416366577</v>
      </c>
      <c r="C292" s="278">
        <v>0.12611834704875946</v>
      </c>
      <c r="D292" s="9"/>
      <c r="E292" s="279">
        <v>10.320198059082031</v>
      </c>
      <c r="F292" s="279">
        <v>244.8671875</v>
      </c>
      <c r="G292" s="278">
        <v>0.18769741058349609</v>
      </c>
      <c r="H292" s="278">
        <v>0.10918303579092026</v>
      </c>
      <c r="I292" s="280">
        <v>241.39071490509914</v>
      </c>
    </row>
    <row r="293" spans="1:9" x14ac:dyDescent="0.3">
      <c r="A293" s="275">
        <v>43063.428765428238</v>
      </c>
      <c r="B293" s="278">
        <v>0.19066387414932251</v>
      </c>
      <c r="C293" s="278">
        <v>0.12602680921554565</v>
      </c>
      <c r="D293" s="9"/>
      <c r="E293" s="279">
        <v>10.319478034973145</v>
      </c>
      <c r="F293" s="279">
        <v>245.16015625</v>
      </c>
      <c r="G293" s="278">
        <v>0.18697738647460938</v>
      </c>
      <c r="H293" s="278">
        <v>0.10909781605005264</v>
      </c>
      <c r="I293" s="280">
        <v>241.21066745294061</v>
      </c>
    </row>
    <row r="294" spans="1:9" x14ac:dyDescent="0.3">
      <c r="A294" s="275">
        <v>43063.428767361111</v>
      </c>
      <c r="B294" s="278">
        <v>0.18749359250068665</v>
      </c>
      <c r="C294" s="278">
        <v>0.12971365451812744</v>
      </c>
      <c r="D294" s="9"/>
      <c r="E294" s="279">
        <v>10.31636905670166</v>
      </c>
      <c r="F294" s="279">
        <v>245.45263671875</v>
      </c>
      <c r="G294" s="278">
        <v>0.183868408203125</v>
      </c>
      <c r="H294" s="278">
        <v>0.11246824264526367</v>
      </c>
      <c r="I294" s="280">
        <v>248.28765110293432</v>
      </c>
    </row>
    <row r="295" spans="1:9" x14ac:dyDescent="0.3">
      <c r="A295" s="275">
        <v>43063.428769293983</v>
      </c>
      <c r="B295" s="278">
        <v>0.18641901016235352</v>
      </c>
      <c r="C295" s="278">
        <v>0.12873837351799011</v>
      </c>
      <c r="D295" s="9"/>
      <c r="E295" s="279">
        <v>10.315315246582031</v>
      </c>
      <c r="F295" s="279">
        <v>245.32763671875</v>
      </c>
      <c r="G295" s="278">
        <v>0.18281459808349609</v>
      </c>
      <c r="H295" s="278">
        <v>0.1115875169634819</v>
      </c>
      <c r="I295" s="280">
        <v>246.44586674271937</v>
      </c>
    </row>
    <row r="296" spans="1:9" x14ac:dyDescent="0.3">
      <c r="A296" s="275">
        <v>43063.42877121528</v>
      </c>
      <c r="B296" s="278">
        <v>0.1845051646232605</v>
      </c>
      <c r="C296" s="278">
        <v>0.12718062102794647</v>
      </c>
      <c r="D296" s="9"/>
      <c r="E296" s="279">
        <v>10.313438415527344</v>
      </c>
      <c r="F296" s="279">
        <v>245.16162109375</v>
      </c>
      <c r="G296" s="278">
        <v>0.18093776702880859</v>
      </c>
      <c r="H296" s="278">
        <v>0.11016140878200531</v>
      </c>
      <c r="I296" s="280">
        <v>243.45025455002238</v>
      </c>
    </row>
    <row r="297" spans="1:9" x14ac:dyDescent="0.3">
      <c r="A297" s="275">
        <v>43063.428773148145</v>
      </c>
      <c r="B297" s="278">
        <v>0.18652500212192535</v>
      </c>
      <c r="C297" s="278">
        <v>0.12710779905319214</v>
      </c>
      <c r="D297" s="9"/>
      <c r="E297" s="279">
        <v>10.31541919708252</v>
      </c>
      <c r="F297" s="279">
        <v>245.16943359375</v>
      </c>
      <c r="G297" s="278">
        <v>0.18291854858398438</v>
      </c>
      <c r="H297" s="278">
        <v>0.11009237170219421</v>
      </c>
      <c r="I297" s="280">
        <v>243.30379987419678</v>
      </c>
    </row>
    <row r="298" spans="1:9" x14ac:dyDescent="0.3">
      <c r="A298" s="275">
        <v>43063.428775081018</v>
      </c>
      <c r="B298" s="278">
        <v>0.18613600730895996</v>
      </c>
      <c r="C298" s="278">
        <v>0.12919661402702332</v>
      </c>
      <c r="D298" s="9"/>
      <c r="E298" s="279">
        <v>10.315037727355957</v>
      </c>
      <c r="F298" s="279">
        <v>245.15234375</v>
      </c>
      <c r="G298" s="278">
        <v>0.18253707885742188</v>
      </c>
      <c r="H298" s="278">
        <v>0.11199742555618286</v>
      </c>
      <c r="I298" s="280">
        <v>247.30073212607064</v>
      </c>
    </row>
    <row r="299" spans="1:9" x14ac:dyDescent="0.3">
      <c r="A299" s="275">
        <v>43063.428777002315</v>
      </c>
      <c r="B299" s="278">
        <v>0.18338195979595184</v>
      </c>
      <c r="C299" s="278">
        <v>0.12972542643547058</v>
      </c>
      <c r="D299" s="9"/>
      <c r="E299" s="279">
        <v>10.312336921691895</v>
      </c>
      <c r="F299" s="279">
        <v>245.203125</v>
      </c>
      <c r="G299" s="278">
        <v>0.17983627319335938</v>
      </c>
      <c r="H299" s="278">
        <v>0.11247345060110092</v>
      </c>
      <c r="I299" s="280">
        <v>248.29522455117984</v>
      </c>
    </row>
    <row r="300" spans="1:9" x14ac:dyDescent="0.3">
      <c r="A300" s="275">
        <v>43063.428778935187</v>
      </c>
      <c r="B300" s="278">
        <v>0.18364842236042023</v>
      </c>
      <c r="C300" s="278">
        <v>0.13025419414043427</v>
      </c>
      <c r="D300" s="9"/>
      <c r="E300" s="279">
        <v>10.31259822845459</v>
      </c>
      <c r="F300" s="279">
        <v>245.25439453125</v>
      </c>
      <c r="G300" s="278">
        <v>0.18009757995605469</v>
      </c>
      <c r="H300" s="278">
        <v>0.11295273900032043</v>
      </c>
      <c r="I300" s="280">
        <v>249.29838890382985</v>
      </c>
    </row>
    <row r="301" spans="1:9" x14ac:dyDescent="0.3">
      <c r="A301" s="275">
        <v>43063.428780868053</v>
      </c>
      <c r="B301" s="278">
        <v>0.18307562172412872</v>
      </c>
      <c r="C301" s="278">
        <v>0.13044437766075134</v>
      </c>
      <c r="D301" s="9"/>
      <c r="E301" s="279">
        <v>10.312036514282227</v>
      </c>
      <c r="F301" s="279">
        <v>245.255859375</v>
      </c>
      <c r="G301" s="278">
        <v>0.17953586578369141</v>
      </c>
      <c r="H301" s="278">
        <v>0.11313045024871826</v>
      </c>
      <c r="I301" s="280">
        <v>249.6735297788714</v>
      </c>
    </row>
    <row r="302" spans="1:9" x14ac:dyDescent="0.3">
      <c r="A302" s="275">
        <v>43063.428782789349</v>
      </c>
      <c r="B302" s="278">
        <v>0.18317578732967377</v>
      </c>
      <c r="C302" s="278">
        <v>0.13014611601829529</v>
      </c>
      <c r="D302" s="9"/>
      <c r="E302" s="279">
        <v>10.312134742736816</v>
      </c>
      <c r="F302" s="279">
        <v>245.23291015625</v>
      </c>
      <c r="G302" s="278">
        <v>0.17963409423828125</v>
      </c>
      <c r="H302" s="278">
        <v>0.1128581166267395</v>
      </c>
      <c r="I302" s="280">
        <v>249.10237224369729</v>
      </c>
    </row>
    <row r="303" spans="1:9" x14ac:dyDescent="0.3">
      <c r="A303" s="275">
        <v>43063.428784722222</v>
      </c>
      <c r="B303" s="278">
        <v>0.18310868740081787</v>
      </c>
      <c r="C303" s="278">
        <v>0.12980999052524567</v>
      </c>
      <c r="D303" s="9"/>
      <c r="E303" s="279">
        <v>10.312068939208984</v>
      </c>
      <c r="F303" s="279">
        <v>245.2021484375</v>
      </c>
      <c r="G303" s="278">
        <v>0.17956829071044922</v>
      </c>
      <c r="H303" s="278">
        <v>0.1125505268573761</v>
      </c>
      <c r="I303" s="280">
        <v>248.45680352333986</v>
      </c>
    </row>
    <row r="304" spans="1:9" x14ac:dyDescent="0.3">
      <c r="A304" s="275">
        <v>43063.428786655095</v>
      </c>
      <c r="B304" s="278">
        <v>0.18505559861660004</v>
      </c>
      <c r="C304" s="278">
        <v>0.13005673885345459</v>
      </c>
      <c r="D304" s="9"/>
      <c r="E304" s="279">
        <v>10.31397819519043</v>
      </c>
      <c r="F304" s="279">
        <v>245.216796875</v>
      </c>
      <c r="G304" s="278">
        <v>0.18147754669189453</v>
      </c>
      <c r="H304" s="278">
        <v>0.11277591437101364</v>
      </c>
      <c r="I304" s="280">
        <v>248.92963617353118</v>
      </c>
    </row>
    <row r="305" spans="1:9" x14ac:dyDescent="0.3">
      <c r="A305" s="275">
        <v>43063.428788576392</v>
      </c>
      <c r="B305" s="278">
        <v>0.18196797370910645</v>
      </c>
      <c r="C305" s="278">
        <v>0.12902514636516571</v>
      </c>
      <c r="D305" s="9"/>
      <c r="E305" s="279">
        <v>10.31095027923584</v>
      </c>
      <c r="F305" s="279">
        <v>245.16357421875</v>
      </c>
      <c r="G305" s="278">
        <v>0.17844963073730469</v>
      </c>
      <c r="H305" s="278">
        <v>0.11183986067771912</v>
      </c>
      <c r="I305" s="280">
        <v>246.96948752989834</v>
      </c>
    </row>
    <row r="306" spans="1:9" x14ac:dyDescent="0.3">
      <c r="A306" s="275">
        <v>43063.428790509257</v>
      </c>
      <c r="B306" s="278">
        <v>0.18222762644290924</v>
      </c>
      <c r="C306" s="278">
        <v>0.12938457727432251</v>
      </c>
      <c r="D306" s="9"/>
      <c r="E306" s="279">
        <v>10.31120491027832</v>
      </c>
      <c r="F306" s="279">
        <v>245.14453125</v>
      </c>
      <c r="G306" s="278">
        <v>0.17870426177978516</v>
      </c>
      <c r="H306" s="278">
        <v>0.11216927319765091</v>
      </c>
      <c r="I306" s="280">
        <v>247.66134953650348</v>
      </c>
    </row>
    <row r="307" spans="1:9" x14ac:dyDescent="0.3">
      <c r="A307" s="275">
        <v>43063.42879244213</v>
      </c>
      <c r="B307" s="278">
        <v>0.18232779204845428</v>
      </c>
      <c r="C307" s="278">
        <v>0.13117273151874542</v>
      </c>
      <c r="D307" s="9"/>
      <c r="E307" s="279">
        <v>10.31130313873291</v>
      </c>
      <c r="F307" s="279">
        <v>245.138671875</v>
      </c>
      <c r="G307" s="278">
        <v>0.178802490234375</v>
      </c>
      <c r="H307" s="278">
        <v>0.11380071938037872</v>
      </c>
      <c r="I307" s="280">
        <v>251.08218208202072</v>
      </c>
    </row>
    <row r="308" spans="1:9" x14ac:dyDescent="0.3">
      <c r="A308" s="275">
        <v>43063.428794363426</v>
      </c>
      <c r="B308" s="278">
        <v>0.17924600839614868</v>
      </c>
      <c r="C308" s="278">
        <v>0.13128785789012909</v>
      </c>
      <c r="D308" s="9"/>
      <c r="E308" s="279">
        <v>10.308280944824219</v>
      </c>
      <c r="F308" s="279">
        <v>245.1826171875</v>
      </c>
      <c r="G308" s="278">
        <v>0.17578029632568359</v>
      </c>
      <c r="H308" s="278">
        <v>0.11390624940395355</v>
      </c>
      <c r="I308" s="280">
        <v>251.30367092051952</v>
      </c>
    </row>
    <row r="309" spans="1:9" x14ac:dyDescent="0.3">
      <c r="A309" s="275">
        <v>43063.428796296299</v>
      </c>
      <c r="B309" s="278">
        <v>0.1821897029876709</v>
      </c>
      <c r="C309" s="278">
        <v>0.12989920377731323</v>
      </c>
      <c r="D309" s="9"/>
      <c r="E309" s="279">
        <v>10.31116771697998</v>
      </c>
      <c r="F309" s="279">
        <v>245.16943359375</v>
      </c>
      <c r="G309" s="278">
        <v>0.17866706848144531</v>
      </c>
      <c r="H309" s="278">
        <v>0.11263276636600494</v>
      </c>
      <c r="I309" s="280">
        <v>248.62977708030425</v>
      </c>
    </row>
    <row r="310" spans="1:9" x14ac:dyDescent="0.3">
      <c r="A310" s="275">
        <v>43063.428798229164</v>
      </c>
      <c r="B310" s="278">
        <v>0.1834733784198761</v>
      </c>
      <c r="C310" s="278">
        <v>0.13070960342884064</v>
      </c>
      <c r="D310" s="9"/>
      <c r="E310" s="279">
        <v>10.312426567077637</v>
      </c>
      <c r="F310" s="279">
        <v>245.15380859375</v>
      </c>
      <c r="G310" s="278">
        <v>0.17992591857910156</v>
      </c>
      <c r="H310" s="278">
        <v>0.11337117850780487</v>
      </c>
      <c r="I310" s="280">
        <v>250.17754952101811</v>
      </c>
    </row>
    <row r="311" spans="1:9" x14ac:dyDescent="0.3">
      <c r="A311" s="275">
        <v>43063.428800150461</v>
      </c>
      <c r="B311" s="278">
        <v>0.18037894368171692</v>
      </c>
      <c r="C311" s="278">
        <v>0.12839989364147186</v>
      </c>
      <c r="D311" s="9"/>
      <c r="E311" s="279">
        <v>10.309391975402832</v>
      </c>
      <c r="F311" s="279">
        <v>245.1025390625</v>
      </c>
      <c r="G311" s="278">
        <v>0.17689132690429688</v>
      </c>
      <c r="H311" s="278">
        <v>0.11126907169818878</v>
      </c>
      <c r="I311" s="280">
        <v>245.7718567628865</v>
      </c>
    </row>
    <row r="312" spans="1:9" x14ac:dyDescent="0.3">
      <c r="A312" s="275">
        <v>43063.428802083334</v>
      </c>
      <c r="B312" s="278">
        <v>0.1814856231212616</v>
      </c>
      <c r="C312" s="278">
        <v>0.12657877802848816</v>
      </c>
      <c r="D312" s="9"/>
      <c r="E312" s="279">
        <v>10.310477256774902</v>
      </c>
      <c r="F312" s="279">
        <v>245.06591796875</v>
      </c>
      <c r="G312" s="278">
        <v>0.17797660827636719</v>
      </c>
      <c r="H312" s="278">
        <v>0.10960495471954346</v>
      </c>
      <c r="I312" s="280">
        <v>242.27765673460107</v>
      </c>
    </row>
    <row r="313" spans="1:9" x14ac:dyDescent="0.3">
      <c r="A313" s="275">
        <v>43063.428804016206</v>
      </c>
      <c r="B313" s="278">
        <v>0.1855272501707077</v>
      </c>
      <c r="C313" s="278">
        <v>0.12554718554019928</v>
      </c>
      <c r="D313" s="9"/>
      <c r="E313" s="279">
        <v>10.314440727233887</v>
      </c>
      <c r="F313" s="279">
        <v>245.0263671875</v>
      </c>
      <c r="G313" s="278">
        <v>0.18194007873535156</v>
      </c>
      <c r="H313" s="278">
        <v>0.10866472125053406</v>
      </c>
      <c r="I313" s="280">
        <v>240.30394512708511</v>
      </c>
    </row>
    <row r="314" spans="1:9" x14ac:dyDescent="0.3">
      <c r="A314" s="275">
        <v>43063.428805937503</v>
      </c>
      <c r="B314" s="278">
        <v>0.18571200966835022</v>
      </c>
      <c r="C314" s="278">
        <v>0.12556822597980499</v>
      </c>
      <c r="D314" s="9"/>
      <c r="E314" s="279">
        <v>10.314621925354004</v>
      </c>
      <c r="F314" s="279">
        <v>244.935546875</v>
      </c>
      <c r="G314" s="278">
        <v>0.18212127685546875</v>
      </c>
      <c r="H314" s="278">
        <v>0.10868468880653381</v>
      </c>
      <c r="I314" s="280">
        <v>240.34636282564605</v>
      </c>
    </row>
    <row r="315" spans="1:9" x14ac:dyDescent="0.3">
      <c r="A315" s="275">
        <v>43063.428807870368</v>
      </c>
      <c r="B315" s="278">
        <v>0.18530163168907166</v>
      </c>
      <c r="C315" s="278">
        <v>0.12829618155956268</v>
      </c>
      <c r="D315" s="9"/>
      <c r="E315" s="279">
        <v>10.31421947479248</v>
      </c>
      <c r="F315" s="279">
        <v>244.85302734375</v>
      </c>
      <c r="G315" s="278">
        <v>0.18171882629394531</v>
      </c>
      <c r="H315" s="278">
        <v>0.11117516458034515</v>
      </c>
      <c r="I315" s="280">
        <v>245.57525809171025</v>
      </c>
    </row>
    <row r="316" spans="1:9" x14ac:dyDescent="0.3">
      <c r="A316" s="275">
        <v>43063.428809803241</v>
      </c>
      <c r="B316" s="278">
        <v>0.18573535978794098</v>
      </c>
      <c r="C316" s="278">
        <v>0.12694506347179413</v>
      </c>
      <c r="D316" s="9"/>
      <c r="E316" s="279">
        <v>10.314644813537598</v>
      </c>
      <c r="F316" s="279">
        <v>244.78759765625</v>
      </c>
      <c r="G316" s="278">
        <v>0.1821441650390625</v>
      </c>
      <c r="H316" s="278">
        <v>0.10994306951761246</v>
      </c>
      <c r="I316" s="280">
        <v>242.98985903547907</v>
      </c>
    </row>
    <row r="317" spans="1:9" x14ac:dyDescent="0.3">
      <c r="A317" s="275">
        <v>43063.428811724538</v>
      </c>
      <c r="B317" s="278">
        <v>0.18692858517169952</v>
      </c>
      <c r="C317" s="278">
        <v>0.12561264634132385</v>
      </c>
      <c r="D317" s="9"/>
      <c r="E317" s="279">
        <v>10.315814971923828</v>
      </c>
      <c r="F317" s="279">
        <v>244.72216796875</v>
      </c>
      <c r="G317" s="278">
        <v>0.18331432342529297</v>
      </c>
      <c r="H317" s="278">
        <v>0.10872510075569153</v>
      </c>
      <c r="I317" s="280">
        <v>240.43111825779292</v>
      </c>
    </row>
    <row r="318" spans="1:9" x14ac:dyDescent="0.3">
      <c r="A318" s="275">
        <v>43063.428813657411</v>
      </c>
      <c r="B318" s="278">
        <v>0.18769586086273193</v>
      </c>
      <c r="C318" s="278">
        <v>0.12689313292503357</v>
      </c>
      <c r="D318" s="9"/>
      <c r="E318" s="279">
        <v>10.316567420959473</v>
      </c>
      <c r="F318" s="279">
        <v>244.6494140625</v>
      </c>
      <c r="G318" s="278">
        <v>0.1840667724609375</v>
      </c>
      <c r="H318" s="278">
        <v>0.10989081114530563</v>
      </c>
      <c r="I318" s="280">
        <v>242.87717883147926</v>
      </c>
    </row>
    <row r="319" spans="1:9" x14ac:dyDescent="0.3">
      <c r="A319" s="275">
        <v>43063.428815590276</v>
      </c>
      <c r="B319" s="278">
        <v>0.1904800683259964</v>
      </c>
      <c r="C319" s="278">
        <v>0.12697052955627441</v>
      </c>
      <c r="D319" s="9"/>
      <c r="E319" s="279">
        <v>10.319297790527344</v>
      </c>
      <c r="F319" s="279">
        <v>244.60986328125</v>
      </c>
      <c r="G319" s="278">
        <v>0.18679714202880859</v>
      </c>
      <c r="H319" s="278">
        <v>0.10996140539646149</v>
      </c>
      <c r="I319" s="280">
        <v>243.02531825410617</v>
      </c>
    </row>
    <row r="320" spans="1:9" x14ac:dyDescent="0.3">
      <c r="A320" s="275">
        <v>43063.428817511573</v>
      </c>
      <c r="B320" s="278">
        <v>0.19166162610054016</v>
      </c>
      <c r="C320" s="278">
        <v>0.12614570558071136</v>
      </c>
      <c r="D320" s="9"/>
      <c r="E320" s="279">
        <v>10.320456504821777</v>
      </c>
      <c r="F320" s="279">
        <v>244.40625</v>
      </c>
      <c r="G320" s="278">
        <v>0.18795585632324219</v>
      </c>
      <c r="H320" s="278">
        <v>0.10921511054039001</v>
      </c>
      <c r="I320" s="280">
        <v>241.46247498594801</v>
      </c>
    </row>
    <row r="321" spans="1:9" x14ac:dyDescent="0.3">
      <c r="A321" s="275">
        <v>43063.428819444445</v>
      </c>
      <c r="B321" s="278">
        <v>0.19025444984436035</v>
      </c>
      <c r="C321" s="278">
        <v>0.12765191495418549</v>
      </c>
      <c r="D321" s="9"/>
      <c r="E321" s="279">
        <v>10.319076538085938</v>
      </c>
      <c r="F321" s="279">
        <v>244.3115234375</v>
      </c>
      <c r="G321" s="278">
        <v>0.18657588958740234</v>
      </c>
      <c r="H321" s="278">
        <v>0.11058592796325684</v>
      </c>
      <c r="I321" s="280">
        <v>244.33796043802329</v>
      </c>
    </row>
    <row r="322" spans="1:9" x14ac:dyDescent="0.3">
      <c r="A322" s="275">
        <v>43063.428821377318</v>
      </c>
      <c r="B322" s="278">
        <v>0.18750429153442383</v>
      </c>
      <c r="C322" s="278">
        <v>0.12928958237171173</v>
      </c>
      <c r="D322" s="9"/>
      <c r="E322" s="279">
        <v>10.316379547119141</v>
      </c>
      <c r="F322" s="279">
        <v>244.4951171875</v>
      </c>
      <c r="G322" s="278">
        <v>0.18387889862060547</v>
      </c>
      <c r="H322" s="278">
        <v>0.11208092421293259</v>
      </c>
      <c r="I322" s="280">
        <v>247.47509729905661</v>
      </c>
    </row>
    <row r="323" spans="1:9" x14ac:dyDescent="0.3">
      <c r="A323" s="275">
        <v>43063.428823298615</v>
      </c>
      <c r="B323" s="278">
        <v>0.18735550343990326</v>
      </c>
      <c r="C323" s="278">
        <v>0.12885940074920654</v>
      </c>
      <c r="D323" s="9"/>
      <c r="E323" s="279">
        <v>10.31623363494873</v>
      </c>
      <c r="F323" s="279">
        <v>244.61669921875</v>
      </c>
      <c r="G323" s="278">
        <v>0.18373298645019531</v>
      </c>
      <c r="H323" s="278">
        <v>0.11168789118528366</v>
      </c>
      <c r="I323" s="280">
        <v>246.65030435674282</v>
      </c>
    </row>
    <row r="324" spans="1:9" x14ac:dyDescent="0.3">
      <c r="A324" s="275">
        <v>43063.42882523148</v>
      </c>
      <c r="B324" s="278">
        <v>0.18887743353843689</v>
      </c>
      <c r="C324" s="278">
        <v>0.130027174949646</v>
      </c>
      <c r="D324" s="9"/>
      <c r="E324" s="279">
        <v>10.317726135253906</v>
      </c>
      <c r="F324" s="279">
        <v>244.58203125</v>
      </c>
      <c r="G324" s="278">
        <v>0.18522548675537109</v>
      </c>
      <c r="H324" s="278">
        <v>0.11275879293680191</v>
      </c>
      <c r="I324" s="280">
        <v>248.89970833312739</v>
      </c>
    </row>
    <row r="325" spans="1:9" x14ac:dyDescent="0.3">
      <c r="A325" s="275">
        <v>43063.428827164353</v>
      </c>
      <c r="B325" s="278">
        <v>0.18931114673614502</v>
      </c>
      <c r="C325" s="278">
        <v>0.12814949452877045</v>
      </c>
      <c r="D325" s="9"/>
      <c r="E325" s="279">
        <v>10.318151473999023</v>
      </c>
      <c r="F325" s="279">
        <v>244.52001953125</v>
      </c>
      <c r="G325" s="278">
        <v>0.18565082550048828</v>
      </c>
      <c r="H325" s="278">
        <v>0.11104093492031097</v>
      </c>
      <c r="I325" s="280">
        <v>245.29338568943155</v>
      </c>
    </row>
    <row r="326" spans="1:9" x14ac:dyDescent="0.3">
      <c r="A326" s="275">
        <v>43063.428829085649</v>
      </c>
      <c r="B326" s="278">
        <v>0.18916235864162445</v>
      </c>
      <c r="C326" s="278">
        <v>0.12661036849021912</v>
      </c>
      <c r="D326" s="9"/>
      <c r="E326" s="279">
        <v>10.318005561828613</v>
      </c>
      <c r="F326" s="279">
        <v>244.40185546875</v>
      </c>
      <c r="G326" s="278">
        <v>0.18550491333007813</v>
      </c>
      <c r="H326" s="278">
        <v>0.10963575541973114</v>
      </c>
      <c r="I326" s="280">
        <v>242.34352985463246</v>
      </c>
    </row>
    <row r="327" spans="1:9" x14ac:dyDescent="0.3">
      <c r="A327" s="275">
        <v>43063.428831018522</v>
      </c>
      <c r="B327" s="278">
        <v>0.1939527839422226</v>
      </c>
      <c r="C327" s="278">
        <v>0.12618021667003632</v>
      </c>
      <c r="D327" s="9"/>
      <c r="E327" s="279">
        <v>10.32270336151123</v>
      </c>
      <c r="F327" s="279">
        <v>244.0986328125</v>
      </c>
      <c r="G327" s="278">
        <v>0.19020271301269531</v>
      </c>
      <c r="H327" s="278">
        <v>0.10925105214118958</v>
      </c>
      <c r="I327" s="280">
        <v>241.54066185078611</v>
      </c>
    </row>
    <row r="328" spans="1:9" x14ac:dyDescent="0.3">
      <c r="A328" s="275">
        <v>43063.428832951387</v>
      </c>
      <c r="B328" s="278">
        <v>0.20553499460220337</v>
      </c>
      <c r="C328" s="278">
        <v>0.12697196006774902</v>
      </c>
      <c r="D328" s="9"/>
      <c r="E328" s="279">
        <v>10.334061622619629</v>
      </c>
      <c r="F328" s="279">
        <v>243.4228515625</v>
      </c>
      <c r="G328" s="278">
        <v>0.20156097412109375</v>
      </c>
      <c r="H328" s="278">
        <v>0.10997394472360611</v>
      </c>
      <c r="I328" s="280">
        <v>243.05869861432984</v>
      </c>
    </row>
    <row r="329" spans="1:9" x14ac:dyDescent="0.3">
      <c r="A329" s="275">
        <v>43063.428834872684</v>
      </c>
      <c r="B329" s="278">
        <v>0.22022327780723572</v>
      </c>
      <c r="C329" s="278">
        <v>0.12595915794372559</v>
      </c>
      <c r="D329" s="9"/>
      <c r="E329" s="279">
        <v>10.348465919494629</v>
      </c>
      <c r="F329" s="279">
        <v>242.1591796875</v>
      </c>
      <c r="G329" s="278">
        <v>0.21596527099609375</v>
      </c>
      <c r="H329" s="278">
        <v>0.1090535968542099</v>
      </c>
      <c r="I329" s="280">
        <v>241.12879992600622</v>
      </c>
    </row>
    <row r="330" spans="1:9" x14ac:dyDescent="0.3">
      <c r="A330" s="275">
        <v>43063.428836805557</v>
      </c>
      <c r="B330" s="278">
        <v>0.23993052542209625</v>
      </c>
      <c r="C330" s="278">
        <v>0.12633733451366425</v>
      </c>
      <c r="D330" s="9"/>
      <c r="E330" s="279">
        <v>10.367792129516602</v>
      </c>
      <c r="F330" s="279">
        <v>240.62548828125</v>
      </c>
      <c r="G330" s="278">
        <v>0.23529148101806641</v>
      </c>
      <c r="H330" s="278">
        <v>0.10939399898052216</v>
      </c>
      <c r="I330" s="280">
        <v>241.84088522246572</v>
      </c>
    </row>
    <row r="331" spans="1:9" x14ac:dyDescent="0.3">
      <c r="A331" s="275">
        <v>43063.428838738429</v>
      </c>
      <c r="B331" s="278">
        <v>0.2543562650680542</v>
      </c>
      <c r="C331" s="278">
        <v>0.12748605012893677</v>
      </c>
      <c r="D331" s="9"/>
      <c r="E331" s="279">
        <v>10.381938934326172</v>
      </c>
      <c r="F331" s="279">
        <v>239.32275390625</v>
      </c>
      <c r="G331" s="278">
        <v>0.24943828582763672</v>
      </c>
      <c r="H331" s="278">
        <v>0.11044041812419891</v>
      </c>
      <c r="I331" s="280">
        <v>244.03654332487736</v>
      </c>
    </row>
    <row r="332" spans="1:9" x14ac:dyDescent="0.3">
      <c r="A332" s="275">
        <v>43063.428840659719</v>
      </c>
      <c r="B332" s="278">
        <v>0.26200577616691589</v>
      </c>
      <c r="C332" s="278">
        <v>0.13897353410720825</v>
      </c>
      <c r="D332" s="9">
        <v>3.35693359375E-4</v>
      </c>
      <c r="E332" s="279">
        <v>10.389440536499023</v>
      </c>
      <c r="F332" s="279">
        <v>238.90234375</v>
      </c>
      <c r="G332" s="278">
        <v>0.25693988800048828</v>
      </c>
      <c r="H332" s="278">
        <v>0.1209147721529007</v>
      </c>
      <c r="I332" s="280">
        <v>265.97479185675547</v>
      </c>
    </row>
    <row r="333" spans="1:9" x14ac:dyDescent="0.3">
      <c r="A333" s="275">
        <v>43063.428842592592</v>
      </c>
      <c r="B333" s="278">
        <v>0.25992661714553833</v>
      </c>
      <c r="C333" s="278">
        <v>0.14053606986999512</v>
      </c>
      <c r="D333" s="9">
        <v>5.6121826171875E-2</v>
      </c>
      <c r="E333" s="279">
        <v>10.387401580810547</v>
      </c>
      <c r="F333" s="279">
        <v>239.10498046875</v>
      </c>
      <c r="G333" s="278">
        <v>0.25490093231201172</v>
      </c>
      <c r="H333" s="278">
        <v>0.12213840335607529</v>
      </c>
      <c r="I333" s="280">
        <v>268.41788616798146</v>
      </c>
    </row>
    <row r="334" spans="1:9" x14ac:dyDescent="0.3">
      <c r="A334" s="275">
        <v>43063.428844525464</v>
      </c>
      <c r="B334" s="278">
        <v>0.25910484790802002</v>
      </c>
      <c r="C334" s="278">
        <v>0.13412822782993317</v>
      </c>
      <c r="D334" s="9">
        <v>5.2490234375E-2</v>
      </c>
      <c r="E334" s="279">
        <v>10.386595726013184</v>
      </c>
      <c r="F334" s="279">
        <v>239.1455078125</v>
      </c>
      <c r="G334" s="278">
        <v>0.25409507751464844</v>
      </c>
      <c r="H334" s="278">
        <v>0.11630368232727051</v>
      </c>
      <c r="I334" s="280">
        <v>256.21312518355631</v>
      </c>
    </row>
    <row r="335" spans="1:9" x14ac:dyDescent="0.3">
      <c r="A335" s="275">
        <v>43063.428846446761</v>
      </c>
      <c r="B335" s="278">
        <v>0.26012790203094482</v>
      </c>
      <c r="C335" s="278">
        <v>0.13296505808830261</v>
      </c>
      <c r="D335" s="9">
        <v>4.388427734375E-2</v>
      </c>
      <c r="E335" s="279">
        <v>10.387598991394043</v>
      </c>
      <c r="F335" s="279">
        <v>239.15673828125</v>
      </c>
      <c r="G335" s="278">
        <v>0.25509834289550781</v>
      </c>
      <c r="H335" s="278">
        <v>0.11527281254529953</v>
      </c>
      <c r="I335" s="280">
        <v>254.07100170774586</v>
      </c>
    </row>
    <row r="336" spans="1:9" x14ac:dyDescent="0.3">
      <c r="A336" s="275">
        <v>43063.428848379626</v>
      </c>
      <c r="B336" s="278">
        <v>0.26198533177375793</v>
      </c>
      <c r="C336" s="278">
        <v>0.13411389291286469</v>
      </c>
      <c r="D336" s="9">
        <v>4.1961669921875E-2</v>
      </c>
      <c r="E336" s="279">
        <v>10.389420509338379</v>
      </c>
      <c r="F336" s="279">
        <v>239.15576171875</v>
      </c>
      <c r="G336" s="278">
        <v>0.25691986083984375</v>
      </c>
      <c r="H336" s="278">
        <v>0.11632730811834335</v>
      </c>
      <c r="I336" s="280">
        <v>256.28419016711865</v>
      </c>
    </row>
    <row r="337" spans="1:9" x14ac:dyDescent="0.3">
      <c r="A337" s="275">
        <v>43063.428850312499</v>
      </c>
      <c r="B337" s="278">
        <v>0.26250270009040833</v>
      </c>
      <c r="C337" s="278">
        <v>0.13545067608356476</v>
      </c>
      <c r="D337" s="9">
        <v>3.6834716796875E-2</v>
      </c>
      <c r="E337" s="279">
        <v>10.389927864074707</v>
      </c>
      <c r="F337" s="279">
        <v>239.134765625</v>
      </c>
      <c r="G337" s="278">
        <v>0.25742721557617188</v>
      </c>
      <c r="H337" s="278">
        <v>0.11756506562232971</v>
      </c>
      <c r="I337" s="280">
        <v>258.88715371343068</v>
      </c>
    </row>
    <row r="338" spans="1:9" x14ac:dyDescent="0.3">
      <c r="A338" s="275">
        <v>43063.428852233796</v>
      </c>
      <c r="B338" s="278">
        <v>0.26167610287666321</v>
      </c>
      <c r="C338" s="278">
        <v>0.13393034040927887</v>
      </c>
      <c r="D338" s="9">
        <v>3.6163330078125E-2</v>
      </c>
      <c r="E338" s="279">
        <v>10.389117240905762</v>
      </c>
      <c r="F338" s="279">
        <v>239.11279296875</v>
      </c>
      <c r="G338" s="278">
        <v>0.25661659240722656</v>
      </c>
      <c r="H338" s="278">
        <v>0.11618007719516754</v>
      </c>
      <c r="I338" s="280">
        <v>255.9876071779789</v>
      </c>
    </row>
    <row r="339" spans="1:9" x14ac:dyDescent="0.3">
      <c r="A339" s="275">
        <v>43063.428854166668</v>
      </c>
      <c r="B339" s="278">
        <v>0.25993439555168152</v>
      </c>
      <c r="C339" s="278">
        <v>0.13282313942909241</v>
      </c>
      <c r="D339" s="9">
        <v>3.4912109375E-2</v>
      </c>
      <c r="E339" s="279">
        <v>10.387409210205078</v>
      </c>
      <c r="F339" s="279">
        <v>239.06787109375</v>
      </c>
      <c r="G339" s="278">
        <v>0.25490856170654297</v>
      </c>
      <c r="H339" s="278">
        <v>0.11517435312271118</v>
      </c>
      <c r="I339" s="280">
        <v>253.88295668639955</v>
      </c>
    </row>
    <row r="340" spans="1:9" x14ac:dyDescent="0.3">
      <c r="A340" s="275">
        <v>43063.428856099534</v>
      </c>
      <c r="B340" s="278">
        <v>0.26397794485092163</v>
      </c>
      <c r="C340" s="278">
        <v>0.13209229707717896</v>
      </c>
      <c r="D340" s="9">
        <v>3.3721923828125E-2</v>
      </c>
      <c r="E340" s="279">
        <v>10.391374588012695</v>
      </c>
      <c r="F340" s="279">
        <v>239.05126953125</v>
      </c>
      <c r="G340" s="278">
        <v>0.25887393951416016</v>
      </c>
      <c r="H340" s="278">
        <v>0.11451181769371033</v>
      </c>
      <c r="I340" s="280">
        <v>252.49696960933471</v>
      </c>
    </row>
    <row r="341" spans="1:9" x14ac:dyDescent="0.3">
      <c r="A341" s="275">
        <v>43063.42885802083</v>
      </c>
      <c r="B341" s="278">
        <v>0.26307061314582825</v>
      </c>
      <c r="C341" s="278">
        <v>0.13183136284351349</v>
      </c>
      <c r="D341" s="9">
        <v>3.240966796875E-2</v>
      </c>
      <c r="E341" s="279">
        <v>10.390484809875488</v>
      </c>
      <c r="F341" s="279">
        <v>239.01904296875</v>
      </c>
      <c r="G341" s="278">
        <v>0.25798416137695313</v>
      </c>
      <c r="H341" s="278">
        <v>0.11427833884954453</v>
      </c>
      <c r="I341" s="280">
        <v>252.01026273064682</v>
      </c>
    </row>
    <row r="342" spans="1:9" x14ac:dyDescent="0.3">
      <c r="A342" s="275">
        <v>43063.428859953703</v>
      </c>
      <c r="B342" s="278">
        <v>0.266185462474823</v>
      </c>
      <c r="C342" s="278">
        <v>0.13196510076522827</v>
      </c>
      <c r="D342" s="9">
        <v>3.131103515625E-2</v>
      </c>
      <c r="E342" s="279">
        <v>10.393539428710938</v>
      </c>
      <c r="F342" s="279">
        <v>239.01171875</v>
      </c>
      <c r="G342" s="278">
        <v>0.26103878021240234</v>
      </c>
      <c r="H342" s="278">
        <v>0.11440406739711761</v>
      </c>
      <c r="I342" s="280">
        <v>252.27603714707328</v>
      </c>
    </row>
    <row r="343" spans="1:9" x14ac:dyDescent="0.3">
      <c r="A343" s="275">
        <v>43063.428861886576</v>
      </c>
      <c r="B343" s="278">
        <v>0.26803705096244812</v>
      </c>
      <c r="C343" s="278">
        <v>0.13129037618637085</v>
      </c>
      <c r="D343" s="9">
        <v>2.99072265625E-2</v>
      </c>
      <c r="E343" s="279">
        <v>10.395355224609375</v>
      </c>
      <c r="F343" s="279">
        <v>238.9912109375</v>
      </c>
      <c r="G343" s="278">
        <v>0.26285457611083984</v>
      </c>
      <c r="H343" s="278">
        <v>0.1137934997677803</v>
      </c>
      <c r="I343" s="280">
        <v>250.99904019096152</v>
      </c>
    </row>
    <row r="344" spans="1:9" x14ac:dyDescent="0.3">
      <c r="A344" s="275">
        <v>43063.428863807872</v>
      </c>
      <c r="B344" s="278">
        <v>0.2685621976852417</v>
      </c>
      <c r="C344" s="278">
        <v>0.1301271915435791</v>
      </c>
      <c r="D344" s="9">
        <v>2.8106689453125E-2</v>
      </c>
      <c r="E344" s="279">
        <v>10.395870208740234</v>
      </c>
      <c r="F344" s="279">
        <v>238.93603515625</v>
      </c>
      <c r="G344" s="278">
        <v>0.26336956024169922</v>
      </c>
      <c r="H344" s="278">
        <v>0.1127389520406723</v>
      </c>
      <c r="I344" s="280">
        <v>248.79163788681507</v>
      </c>
    </row>
    <row r="345" spans="1:9" x14ac:dyDescent="0.3">
      <c r="A345" s="275">
        <v>43063.428865740738</v>
      </c>
      <c r="B345" s="278">
        <v>0.27142712473869324</v>
      </c>
      <c r="C345" s="278">
        <v>0.12695258855819702</v>
      </c>
      <c r="D345" s="9">
        <v>2.569580078125E-2</v>
      </c>
      <c r="E345" s="279">
        <v>10.398679733276367</v>
      </c>
      <c r="F345" s="279">
        <v>238.9228515625</v>
      </c>
      <c r="G345" s="278">
        <v>0.26617908477783203</v>
      </c>
      <c r="H345" s="278">
        <v>0.10985361039638519</v>
      </c>
      <c r="I345" s="280">
        <v>242.74344985688634</v>
      </c>
    </row>
    <row r="346" spans="1:9" x14ac:dyDescent="0.3">
      <c r="A346" s="275">
        <v>43063.428867673611</v>
      </c>
      <c r="B346" s="278">
        <v>0.26934990286827087</v>
      </c>
      <c r="C346" s="278">
        <v>0.12937946617603302</v>
      </c>
      <c r="D346" s="9">
        <v>1.9989013671875E-2</v>
      </c>
      <c r="E346" s="279">
        <v>10.396642684936523</v>
      </c>
      <c r="F346" s="279">
        <v>238.95703125</v>
      </c>
      <c r="G346" s="278">
        <v>0.26414203643798828</v>
      </c>
      <c r="H346" s="278">
        <v>0.11208440363407135</v>
      </c>
      <c r="I346" s="280">
        <v>247.43540243802147</v>
      </c>
    </row>
    <row r="347" spans="1:9" x14ac:dyDescent="0.3">
      <c r="A347" s="275">
        <v>43063.428869594907</v>
      </c>
      <c r="B347" s="278">
        <v>0.27154186367988586</v>
      </c>
      <c r="C347" s="278">
        <v>0.128178671002388</v>
      </c>
      <c r="D347" s="9">
        <v>1.7547607421875E-2</v>
      </c>
      <c r="E347" s="279">
        <v>10.398792266845703</v>
      </c>
      <c r="F347" s="279">
        <v>238.92529296875</v>
      </c>
      <c r="G347" s="278">
        <v>0.26629161834716797</v>
      </c>
      <c r="H347" s="278">
        <v>0.1109977588057518</v>
      </c>
      <c r="I347" s="280">
        <v>245.16077146297809</v>
      </c>
    </row>
    <row r="348" spans="1:9" x14ac:dyDescent="0.3">
      <c r="A348" s="275">
        <v>43063.42887152778</v>
      </c>
      <c r="B348" s="278">
        <v>0.26996839046478271</v>
      </c>
      <c r="C348" s="278">
        <v>0.1280304342508316</v>
      </c>
      <c r="D348" s="9">
        <v>1.89208984375E-2</v>
      </c>
      <c r="E348" s="279">
        <v>10.397249221801758</v>
      </c>
      <c r="F348" s="279">
        <v>238.888671875</v>
      </c>
      <c r="G348" s="278">
        <v>0.26474857330322266</v>
      </c>
      <c r="H348" s="278">
        <v>0.11085810512304306</v>
      </c>
      <c r="I348" s="280">
        <v>244.86496212022826</v>
      </c>
    </row>
    <row r="349" spans="1:9" x14ac:dyDescent="0.3">
      <c r="A349" s="275">
        <v>43063.428873460645</v>
      </c>
      <c r="B349" s="278">
        <v>0.27208063006401062</v>
      </c>
      <c r="C349" s="278">
        <v>0.12603995203971863</v>
      </c>
      <c r="D349" s="9">
        <v>1.8096923828125E-2</v>
      </c>
      <c r="E349" s="279">
        <v>10.399320602416992</v>
      </c>
      <c r="F349" s="279">
        <v>238.84423828125</v>
      </c>
      <c r="G349" s="278">
        <v>0.26681995391845703</v>
      </c>
      <c r="H349" s="278">
        <v>0.10904684662818909</v>
      </c>
      <c r="I349" s="280">
        <v>241.06531581464637</v>
      </c>
    </row>
    <row r="350" spans="1:9" x14ac:dyDescent="0.3">
      <c r="A350" s="275">
        <v>43063.428875381942</v>
      </c>
      <c r="B350" s="278">
        <v>0.27477633953094482</v>
      </c>
      <c r="C350" s="278">
        <v>0.12735804915428162</v>
      </c>
      <c r="D350" s="9">
        <v>1.7333984375E-2</v>
      </c>
      <c r="E350" s="279">
        <v>10.40196418762207</v>
      </c>
      <c r="F350" s="279">
        <v>238.71484375</v>
      </c>
      <c r="G350" s="278">
        <v>0.26946353912353516</v>
      </c>
      <c r="H350" s="278">
        <v>0.11025042831897736</v>
      </c>
      <c r="I350" s="280">
        <v>243.59311113091212</v>
      </c>
    </row>
    <row r="351" spans="1:9" x14ac:dyDescent="0.3">
      <c r="A351" s="275">
        <v>43063.428877314815</v>
      </c>
      <c r="B351" s="278">
        <v>0.27278080582618713</v>
      </c>
      <c r="C351" s="278">
        <v>0.12726615369319916</v>
      </c>
      <c r="D351" s="9">
        <v>1.1749267578125E-2</v>
      </c>
      <c r="E351" s="279">
        <v>10.400007247924805</v>
      </c>
      <c r="F351" s="279">
        <v>238.65185546875</v>
      </c>
      <c r="G351" s="278">
        <v>0.26750659942626953</v>
      </c>
      <c r="H351" s="278">
        <v>0.11018501967191696</v>
      </c>
      <c r="I351" s="280">
        <v>243.46701820777176</v>
      </c>
    </row>
    <row r="352" spans="1:9" x14ac:dyDescent="0.3">
      <c r="A352" s="275">
        <v>43063.428879247687</v>
      </c>
      <c r="B352" s="278">
        <v>0.27304533123970032</v>
      </c>
      <c r="C352" s="278">
        <v>0.12745624780654907</v>
      </c>
      <c r="D352" s="9">
        <v>7.26318359375E-3</v>
      </c>
      <c r="E352" s="279">
        <v>10.400266647338867</v>
      </c>
      <c r="F352" s="279">
        <v>238.65966796875</v>
      </c>
      <c r="G352" s="278">
        <v>0.26776599884033203</v>
      </c>
      <c r="H352" s="278">
        <v>0.11037304997444153</v>
      </c>
      <c r="I352" s="280">
        <v>243.87065341543999</v>
      </c>
    </row>
    <row r="353" spans="1:9" x14ac:dyDescent="0.3">
      <c r="A353" s="275">
        <v>43063.428881168984</v>
      </c>
      <c r="B353" s="278">
        <v>0.27457210421562195</v>
      </c>
      <c r="C353" s="278">
        <v>0.12631171941757202</v>
      </c>
      <c r="D353" s="9">
        <v>7.049560546875E-3</v>
      </c>
      <c r="E353" s="279">
        <v>10.401763916015625</v>
      </c>
      <c r="F353" s="279">
        <v>238.6533203125</v>
      </c>
      <c r="G353" s="278">
        <v>0.26926326751708984</v>
      </c>
      <c r="H353" s="278">
        <v>0.10933035612106323</v>
      </c>
      <c r="I353" s="280">
        <v>241.68263669034434</v>
      </c>
    </row>
    <row r="354" spans="1:9" x14ac:dyDescent="0.3">
      <c r="A354" s="275">
        <v>43063.428883101849</v>
      </c>
      <c r="B354" s="278">
        <v>0.26947537064552307</v>
      </c>
      <c r="C354" s="278">
        <v>0.12789285182952881</v>
      </c>
      <c r="D354" s="9">
        <v>7.26318359375E-3</v>
      </c>
      <c r="E354" s="279">
        <v>10.39676570892334</v>
      </c>
      <c r="F354" s="279">
        <v>238.65234375</v>
      </c>
      <c r="G354" s="278">
        <v>0.26426506042480469</v>
      </c>
      <c r="H354" s="278">
        <v>0.11077116429805756</v>
      </c>
      <c r="I354" s="280">
        <v>244.70603740171177</v>
      </c>
    </row>
    <row r="355" spans="1:9" x14ac:dyDescent="0.3">
      <c r="A355" s="275">
        <v>43063.428885034722</v>
      </c>
      <c r="B355" s="278">
        <v>0.27384468913078308</v>
      </c>
      <c r="C355" s="278">
        <v>0.12761305272579193</v>
      </c>
      <c r="D355" s="9">
        <v>9.27734375E-3</v>
      </c>
      <c r="E355" s="279">
        <v>10.401050567626953</v>
      </c>
      <c r="F355" s="279">
        <v>238.6826171875</v>
      </c>
      <c r="G355" s="278">
        <v>0.26854991912841797</v>
      </c>
      <c r="H355" s="278">
        <v>0.11050938069820404</v>
      </c>
      <c r="I355" s="280">
        <v>244.15270724148095</v>
      </c>
    </row>
    <row r="356" spans="1:9" x14ac:dyDescent="0.3">
      <c r="A356" s="275">
        <v>43063.428886956019</v>
      </c>
      <c r="B356" s="278">
        <v>0.27428135275840759</v>
      </c>
      <c r="C356" s="278">
        <v>0.1293257474899292</v>
      </c>
      <c r="D356" s="9">
        <v>1.0345458984375E-2</v>
      </c>
      <c r="E356" s="279">
        <v>10.40147876739502</v>
      </c>
      <c r="F356" s="279">
        <v>238.71240234375</v>
      </c>
      <c r="G356" s="278">
        <v>0.26897811889648438</v>
      </c>
      <c r="H356" s="278">
        <v>0.11206766963005066</v>
      </c>
      <c r="I356" s="280">
        <v>247.41982346734773</v>
      </c>
    </row>
    <row r="357" spans="1:9" x14ac:dyDescent="0.3">
      <c r="A357" s="275">
        <v>43063.428888888891</v>
      </c>
      <c r="B357" s="278">
        <v>0.2703593373298645</v>
      </c>
      <c r="C357" s="278">
        <v>0.12938420474529266</v>
      </c>
      <c r="D357" s="9">
        <v>1.1199951171875E-2</v>
      </c>
      <c r="E357" s="279">
        <v>10.397632598876953</v>
      </c>
      <c r="F357" s="279">
        <v>238.73388671875</v>
      </c>
      <c r="G357" s="278">
        <v>0.26513195037841797</v>
      </c>
      <c r="H357" s="278">
        <v>0.11211812496185303</v>
      </c>
      <c r="I357" s="280">
        <v>247.52393235699122</v>
      </c>
    </row>
    <row r="358" spans="1:9" x14ac:dyDescent="0.3">
      <c r="A358" s="275">
        <v>43063.428890821757</v>
      </c>
      <c r="B358" s="278">
        <v>0.2708747386932373</v>
      </c>
      <c r="C358" s="278">
        <v>0.13143512606620789</v>
      </c>
      <c r="D358" s="9">
        <v>1.275634765625E-2</v>
      </c>
      <c r="E358" s="279">
        <v>10.398138046264648</v>
      </c>
      <c r="F358" s="279">
        <v>238.7919921875</v>
      </c>
      <c r="G358" s="278">
        <v>0.26563739776611328</v>
      </c>
      <c r="H358" s="278">
        <v>0.11398396641016006</v>
      </c>
      <c r="I358" s="280">
        <v>251.43323503123935</v>
      </c>
    </row>
    <row r="359" spans="1:9" x14ac:dyDescent="0.3">
      <c r="A359" s="275">
        <v>43063.428892743053</v>
      </c>
      <c r="B359" s="278">
        <v>0.27273508906364441</v>
      </c>
      <c r="C359" s="278">
        <v>0.13581711053848267</v>
      </c>
      <c r="D359" s="9">
        <v>1.47705078125E-2</v>
      </c>
      <c r="E359" s="279">
        <v>10.399962425231934</v>
      </c>
      <c r="F359" s="279">
        <v>238.89208984375</v>
      </c>
      <c r="G359" s="278">
        <v>0.26746177673339844</v>
      </c>
      <c r="H359" s="278">
        <v>0.11797770112752914</v>
      </c>
      <c r="I359" s="280">
        <v>259.79677995876176</v>
      </c>
    </row>
    <row r="360" spans="1:9" x14ac:dyDescent="0.3">
      <c r="A360" s="275">
        <v>43063.428894675926</v>
      </c>
      <c r="B360" s="278">
        <v>0.26848050951957703</v>
      </c>
      <c r="C360" s="278">
        <v>0.13696596026420593</v>
      </c>
      <c r="D360" s="9">
        <v>1.5533447265625E-2</v>
      </c>
      <c r="E360" s="279">
        <v>10.395790100097656</v>
      </c>
      <c r="F360" s="279">
        <v>238.931640625</v>
      </c>
      <c r="G360" s="278">
        <v>0.26328945159912109</v>
      </c>
      <c r="H360" s="278">
        <v>0.11902456730604172</v>
      </c>
      <c r="I360" s="280">
        <v>261.98704618306647</v>
      </c>
    </row>
    <row r="361" spans="1:9" x14ac:dyDescent="0.3">
      <c r="A361" s="275">
        <v>43063.428896608799</v>
      </c>
      <c r="B361" s="278">
        <v>0.2723519504070282</v>
      </c>
      <c r="C361" s="278">
        <v>0.13642306625843048</v>
      </c>
      <c r="D361" s="9">
        <v>1.5228271484375E-2</v>
      </c>
      <c r="E361" s="279">
        <v>10.39958667755127</v>
      </c>
      <c r="F361" s="279">
        <v>238.935546875</v>
      </c>
      <c r="G361" s="278">
        <v>0.26708602905273438</v>
      </c>
      <c r="H361" s="278">
        <v>0.11852964758872986</v>
      </c>
      <c r="I361" s="280">
        <v>260.95151369374173</v>
      </c>
    </row>
    <row r="362" spans="1:9" x14ac:dyDescent="0.3">
      <c r="A362" s="275">
        <v>43063.428898530095</v>
      </c>
      <c r="B362" s="278">
        <v>0.26809540390968323</v>
      </c>
      <c r="C362" s="278">
        <v>0.13676343858242035</v>
      </c>
      <c r="D362" s="9">
        <v>1.519775390625E-2</v>
      </c>
      <c r="E362" s="279">
        <v>10.395412445068359</v>
      </c>
      <c r="F362" s="279">
        <v>238.9248046875</v>
      </c>
      <c r="G362" s="278">
        <v>0.26291179656982422</v>
      </c>
      <c r="H362" s="278">
        <v>0.11884073913097382</v>
      </c>
      <c r="I362" s="280">
        <v>261.60287322321847</v>
      </c>
    </row>
    <row r="363" spans="1:9" x14ac:dyDescent="0.3">
      <c r="A363" s="275">
        <v>43063.428900462961</v>
      </c>
      <c r="B363" s="278">
        <v>0.27011620998382568</v>
      </c>
      <c r="C363" s="278">
        <v>0.13736709952354431</v>
      </c>
      <c r="D363" s="9">
        <v>1.5289306640625E-2</v>
      </c>
      <c r="E363" s="279">
        <v>10.397394180297852</v>
      </c>
      <c r="F363" s="279">
        <v>238.90380859375</v>
      </c>
      <c r="G363" s="278">
        <v>0.26489353179931641</v>
      </c>
      <c r="H363" s="278">
        <v>0.11939200013875961</v>
      </c>
      <c r="I363" s="280">
        <v>262.75668479196986</v>
      </c>
    </row>
    <row r="364" spans="1:9" x14ac:dyDescent="0.3">
      <c r="A364" s="275">
        <v>43063.428902395834</v>
      </c>
      <c r="B364" s="278">
        <v>0.26987797021865845</v>
      </c>
      <c r="C364" s="278">
        <v>0.13610978424549103</v>
      </c>
      <c r="D364" s="9">
        <v>1.4892578125E-2</v>
      </c>
      <c r="E364" s="279">
        <v>10.397160530090332</v>
      </c>
      <c r="F364" s="279">
        <v>238.90234375</v>
      </c>
      <c r="G364" s="278">
        <v>0.26465988159179688</v>
      </c>
      <c r="H364" s="278">
        <v>0.11824463307857513</v>
      </c>
      <c r="I364" s="280">
        <v>260.35545759470676</v>
      </c>
    </row>
    <row r="365" spans="1:9" x14ac:dyDescent="0.3">
      <c r="A365" s="275">
        <v>43063.42890431713</v>
      </c>
      <c r="B365" s="278">
        <v>0.2693926990032196</v>
      </c>
      <c r="C365" s="278">
        <v>0.13592381775379181</v>
      </c>
      <c r="D365" s="9">
        <v>1.458740234375E-2</v>
      </c>
      <c r="E365" s="279">
        <v>10.396684646606445</v>
      </c>
      <c r="F365" s="279">
        <v>238.8974609375</v>
      </c>
      <c r="G365" s="278">
        <v>0.26418399810791016</v>
      </c>
      <c r="H365" s="278">
        <v>0.11807581782341003</v>
      </c>
      <c r="I365" s="280">
        <v>260.00263345458609</v>
      </c>
    </row>
    <row r="366" spans="1:9" x14ac:dyDescent="0.3">
      <c r="A366" s="275">
        <v>43063.428906250003</v>
      </c>
      <c r="B366" s="278">
        <v>0.26857483386993408</v>
      </c>
      <c r="C366" s="278">
        <v>0.13686582446098328</v>
      </c>
      <c r="D366" s="9">
        <v>1.434326171875E-2</v>
      </c>
      <c r="E366" s="279">
        <v>10.395882606506348</v>
      </c>
      <c r="F366" s="279">
        <v>238.87841796875</v>
      </c>
      <c r="G366" s="278">
        <v>0.2633819580078125</v>
      </c>
      <c r="H366" s="278">
        <v>0.11893732100725174</v>
      </c>
      <c r="I366" s="280">
        <v>261.80689151000479</v>
      </c>
    </row>
    <row r="367" spans="1:9" x14ac:dyDescent="0.3">
      <c r="A367" s="275">
        <v>43063.428908182868</v>
      </c>
      <c r="B367" s="278">
        <v>0.27185305953025818</v>
      </c>
      <c r="C367" s="278">
        <v>0.13643565773963928</v>
      </c>
      <c r="D367" s="9">
        <v>1.42822265625E-2</v>
      </c>
      <c r="E367" s="279">
        <v>10.399097442626953</v>
      </c>
      <c r="F367" s="279">
        <v>238.88330078125</v>
      </c>
      <c r="G367" s="278">
        <v>0.26659679412841797</v>
      </c>
      <c r="H367" s="278">
        <v>0.11854452639818192</v>
      </c>
      <c r="I367" s="280">
        <v>260.98461934487955</v>
      </c>
    </row>
    <row r="368" spans="1:9" x14ac:dyDescent="0.3">
      <c r="A368" s="275">
        <v>43063.428910104165</v>
      </c>
      <c r="B368" s="278">
        <v>0.26960858702659607</v>
      </c>
      <c r="C368" s="278">
        <v>0.14249062538146973</v>
      </c>
      <c r="D368" s="9">
        <v>1.4373779296875E-2</v>
      </c>
      <c r="E368" s="279">
        <v>10.396896362304688</v>
      </c>
      <c r="F368" s="279">
        <v>239.0859375</v>
      </c>
      <c r="G368" s="278">
        <v>0.26439571380615234</v>
      </c>
      <c r="H368" s="278">
        <v>0.12408030033111572</v>
      </c>
      <c r="I368" s="280">
        <v>272.56611541129797</v>
      </c>
    </row>
    <row r="369" spans="1:9" x14ac:dyDescent="0.3">
      <c r="A369" s="275">
        <v>43063.428912037038</v>
      </c>
      <c r="B369" s="278">
        <v>0.26082614064216614</v>
      </c>
      <c r="C369" s="278">
        <v>0.14625228941440582</v>
      </c>
      <c r="D369" s="9">
        <v>1.8096923828125E-2</v>
      </c>
      <c r="E369" s="279">
        <v>10.388283729553223</v>
      </c>
      <c r="F369" s="279">
        <v>239.96630859375</v>
      </c>
      <c r="G369" s="278">
        <v>0.2557830810546875</v>
      </c>
      <c r="H369" s="278">
        <v>0.12750929594039917</v>
      </c>
      <c r="I369" s="280">
        <v>279.72364131960762</v>
      </c>
    </row>
    <row r="370" spans="1:9" x14ac:dyDescent="0.3">
      <c r="A370" s="275">
        <v>43063.42891396991</v>
      </c>
      <c r="B370" s="278">
        <v>0.2534586489200592</v>
      </c>
      <c r="C370" s="278">
        <v>0.13360346853733063</v>
      </c>
      <c r="D370" s="9">
        <v>1.922607421875E-2</v>
      </c>
      <c r="E370" s="279">
        <v>10.381058692932129</v>
      </c>
      <c r="F370" s="279">
        <v>241.06689453125</v>
      </c>
      <c r="G370" s="278">
        <v>0.24855804443359375</v>
      </c>
      <c r="H370" s="278">
        <v>0.11594069749116898</v>
      </c>
      <c r="I370" s="280">
        <v>255.52083575612315</v>
      </c>
    </row>
    <row r="371" spans="1:9" x14ac:dyDescent="0.3">
      <c r="A371" s="275">
        <v>43063.428915891207</v>
      </c>
      <c r="B371" s="278">
        <v>0.24459259212017059</v>
      </c>
      <c r="C371" s="278">
        <v>0.12655635178089142</v>
      </c>
      <c r="D371" s="9">
        <v>1.385498046875E-2</v>
      </c>
      <c r="E371" s="279">
        <v>10.372364044189453</v>
      </c>
      <c r="F371" s="279">
        <v>241.625</v>
      </c>
      <c r="G371" s="278">
        <v>0.23986339569091797</v>
      </c>
      <c r="H371" s="278">
        <v>0.10953125357627869</v>
      </c>
      <c r="I371" s="280">
        <v>242.09050208725341</v>
      </c>
    </row>
    <row r="372" spans="1:9" x14ac:dyDescent="0.3">
      <c r="A372" s="275">
        <v>43063.428917824072</v>
      </c>
      <c r="B372" s="278">
        <v>0.24385447800159454</v>
      </c>
      <c r="C372" s="278">
        <v>0.12569387257099152</v>
      </c>
      <c r="D372" s="9">
        <v>2.2003173828125E-2</v>
      </c>
      <c r="E372" s="279">
        <v>10.371640205383301</v>
      </c>
      <c r="F372" s="279">
        <v>241.52685546875</v>
      </c>
      <c r="G372" s="278">
        <v>0.23913955688476563</v>
      </c>
      <c r="H372" s="278">
        <v>0.10871901363134384</v>
      </c>
      <c r="I372" s="280">
        <v>240.36910029443973</v>
      </c>
    </row>
    <row r="373" spans="1:9" x14ac:dyDescent="0.3">
      <c r="A373" s="275">
        <v>43063.428919756945</v>
      </c>
      <c r="B373" s="278">
        <v>0.24311928451061249</v>
      </c>
      <c r="C373" s="278">
        <v>0.1268424391746521</v>
      </c>
      <c r="D373" s="9">
        <v>2.4993896484375E-2</v>
      </c>
      <c r="E373" s="279">
        <v>10.370919227600098</v>
      </c>
      <c r="F373" s="279">
        <v>241.38330078125</v>
      </c>
      <c r="G373" s="278">
        <v>0.2384185791015625</v>
      </c>
      <c r="H373" s="278">
        <v>0.10975560545921326</v>
      </c>
      <c r="I373" s="280">
        <v>242.53905273011409</v>
      </c>
    </row>
    <row r="374" spans="1:9" x14ac:dyDescent="0.3">
      <c r="A374" s="275">
        <v>43063.428921678242</v>
      </c>
      <c r="B374" s="278">
        <v>0.24062001705169678</v>
      </c>
      <c r="C374" s="278">
        <v>0.12710782885551453</v>
      </c>
      <c r="D374" s="9">
        <v>2.4566650390625E-2</v>
      </c>
      <c r="E374" s="279">
        <v>10.368468284606934</v>
      </c>
      <c r="F374" s="279">
        <v>241.38330078125</v>
      </c>
      <c r="G374" s="278">
        <v>0.23596763610839844</v>
      </c>
      <c r="H374" s="278">
        <v>0.10999878495931625</v>
      </c>
      <c r="I374" s="280">
        <v>243.05030441543857</v>
      </c>
    </row>
    <row r="375" spans="1:9" x14ac:dyDescent="0.3">
      <c r="A375" s="275">
        <v>43063.428923611114</v>
      </c>
      <c r="B375" s="278">
        <v>0.24297924339771271</v>
      </c>
      <c r="C375" s="278">
        <v>0.12647069990634918</v>
      </c>
      <c r="D375" s="9">
        <v>2.4078369140625E-2</v>
      </c>
      <c r="E375" s="279">
        <v>10.370781898498535</v>
      </c>
      <c r="F375" s="279">
        <v>241.4111328125</v>
      </c>
      <c r="G375" s="278">
        <v>0.23828125</v>
      </c>
      <c r="H375" s="278">
        <v>0.10941992700099945</v>
      </c>
      <c r="I375" s="280">
        <v>241.83632563030531</v>
      </c>
    </row>
    <row r="376" spans="1:9" x14ac:dyDescent="0.3">
      <c r="A376" s="275">
        <v>43063.42892554398</v>
      </c>
      <c r="B376" s="278">
        <v>0.24324959516525269</v>
      </c>
      <c r="C376" s="278">
        <v>0.12667958438396454</v>
      </c>
      <c r="D376" s="9">
        <v>2.276611328125E-2</v>
      </c>
      <c r="E376" s="279">
        <v>10.371047019958496</v>
      </c>
      <c r="F376" s="279">
        <v>240.9833984375</v>
      </c>
      <c r="G376" s="278">
        <v>0.23854637145996094</v>
      </c>
      <c r="H376" s="278">
        <v>0.10961449146270752</v>
      </c>
      <c r="I376" s="280">
        <v>242.24736324117541</v>
      </c>
    </row>
    <row r="377" spans="1:9" x14ac:dyDescent="0.3">
      <c r="A377" s="275">
        <v>43063.428927465277</v>
      </c>
      <c r="B377" s="278">
        <v>0.24494268000125885</v>
      </c>
      <c r="C377" s="278">
        <v>0.12670063972473145</v>
      </c>
      <c r="D377" s="9">
        <v>2.18505859375E-2</v>
      </c>
      <c r="E377" s="279">
        <v>10.372707366943359</v>
      </c>
      <c r="F377" s="279">
        <v>240.79052734375</v>
      </c>
      <c r="G377" s="278">
        <v>0.24020671844482422</v>
      </c>
      <c r="H377" s="278">
        <v>0.10963665693998337</v>
      </c>
      <c r="I377" s="280">
        <v>242.29572923433778</v>
      </c>
    </row>
    <row r="378" spans="1:9" x14ac:dyDescent="0.3">
      <c r="A378" s="275">
        <v>43063.428929398149</v>
      </c>
      <c r="B378" s="278">
        <v>0.2452947199344635</v>
      </c>
      <c r="C378" s="278">
        <v>0.12617643177509308</v>
      </c>
      <c r="D378" s="9">
        <v>2.18505859375E-2</v>
      </c>
      <c r="E378" s="279">
        <v>10.373052597045898</v>
      </c>
      <c r="F378" s="279">
        <v>240.822265625</v>
      </c>
      <c r="G378" s="278">
        <v>0.24055194854736328</v>
      </c>
      <c r="H378" s="278">
        <v>0.10915906727313995</v>
      </c>
      <c r="I378" s="280">
        <v>241.29326115127193</v>
      </c>
    </row>
    <row r="379" spans="1:9" x14ac:dyDescent="0.3">
      <c r="A379" s="275">
        <v>43063.428931331022</v>
      </c>
      <c r="B379" s="278">
        <v>0.24354425072669983</v>
      </c>
      <c r="C379" s="278">
        <v>0.12644170224666595</v>
      </c>
      <c r="D379" s="9">
        <v>2.2796630859375E-2</v>
      </c>
      <c r="E379" s="279">
        <v>10.371335983276367</v>
      </c>
      <c r="F379" s="279">
        <v>240.78857421875</v>
      </c>
      <c r="G379" s="278">
        <v>0.23883533477783203</v>
      </c>
      <c r="H379" s="278">
        <v>0.10939766466617584</v>
      </c>
      <c r="I379" s="280">
        <v>241.79219548487202</v>
      </c>
    </row>
    <row r="380" spans="1:9" x14ac:dyDescent="0.3">
      <c r="A380" s="275">
        <v>43063.428933252311</v>
      </c>
      <c r="B380" s="278">
        <v>0.24566133320331573</v>
      </c>
      <c r="C380" s="278">
        <v>0.12634953856468201</v>
      </c>
      <c r="D380" s="9">
        <v>2.239990234375E-2</v>
      </c>
      <c r="E380" s="279">
        <v>10.373412132263184</v>
      </c>
      <c r="F380" s="279">
        <v>240.68115234375</v>
      </c>
      <c r="G380" s="278">
        <v>0.24091148376464844</v>
      </c>
      <c r="H380" s="278">
        <v>0.10931498557329178</v>
      </c>
      <c r="I380" s="280">
        <v>241.61945368094933</v>
      </c>
    </row>
    <row r="381" spans="1:9" x14ac:dyDescent="0.3">
      <c r="A381" s="275">
        <v>43063.428935185184</v>
      </c>
      <c r="B381" s="278">
        <v>0.24642765522003174</v>
      </c>
      <c r="C381" s="278">
        <v>0.12625762820243835</v>
      </c>
      <c r="D381" s="9">
        <v>2.16064453125E-2</v>
      </c>
      <c r="E381" s="279">
        <v>10.374163627624512</v>
      </c>
      <c r="F381" s="279">
        <v>240.51708984375</v>
      </c>
      <c r="G381" s="278">
        <v>0.24166297912597656</v>
      </c>
      <c r="H381" s="278">
        <v>0.10923383384943008</v>
      </c>
      <c r="I381" s="280">
        <v>241.4506901087592</v>
      </c>
    </row>
    <row r="382" spans="1:9" x14ac:dyDescent="0.3">
      <c r="A382" s="275">
        <v>43063.428937118057</v>
      </c>
      <c r="B382" s="278">
        <v>0.24736803770065308</v>
      </c>
      <c r="C382" s="278">
        <v>0.12697422504425049</v>
      </c>
      <c r="D382" s="9">
        <v>1.7791748046875E-2</v>
      </c>
      <c r="E382" s="279">
        <v>10.375085830688477</v>
      </c>
      <c r="F382" s="279">
        <v>240.28955078125</v>
      </c>
      <c r="G382" s="278">
        <v>0.24258518218994141</v>
      </c>
      <c r="H382" s="278">
        <v>0.10989920794963837</v>
      </c>
      <c r="I382" s="280">
        <v>242.85492345320392</v>
      </c>
    </row>
    <row r="383" spans="1:9" x14ac:dyDescent="0.3">
      <c r="A383" s="275">
        <v>43063.428939039353</v>
      </c>
      <c r="B383" s="278">
        <v>0.24805071949958801</v>
      </c>
      <c r="C383" s="278">
        <v>0.12637470662593842</v>
      </c>
      <c r="D383" s="9">
        <v>1.397705078125E-2</v>
      </c>
      <c r="E383" s="279">
        <v>10.375755310058594</v>
      </c>
      <c r="F383" s="279">
        <v>239.95947265625</v>
      </c>
      <c r="G383" s="278">
        <v>0.24325466156005859</v>
      </c>
      <c r="H383" s="278">
        <v>0.1093653067946434</v>
      </c>
      <c r="I383" s="280">
        <v>241.7419536656414</v>
      </c>
    </row>
    <row r="384" spans="1:9" x14ac:dyDescent="0.3">
      <c r="A384" s="275">
        <v>43063.428940972219</v>
      </c>
      <c r="B384" s="278">
        <v>0.2485700249671936</v>
      </c>
      <c r="C384" s="278">
        <v>0.12662115693092346</v>
      </c>
      <c r="D384" s="9">
        <v>1.5289306640625E-2</v>
      </c>
      <c r="E384" s="279">
        <v>10.376264572143555</v>
      </c>
      <c r="F384" s="279">
        <v>239.6630859375</v>
      </c>
      <c r="G384" s="278">
        <v>0.24376392364501953</v>
      </c>
      <c r="H384" s="278">
        <v>0.10958564281463623</v>
      </c>
      <c r="I384" s="280">
        <v>242.20177564417983</v>
      </c>
    </row>
    <row r="385" spans="1:9" x14ac:dyDescent="0.3">
      <c r="A385" s="275">
        <v>43063.428942905091</v>
      </c>
      <c r="B385" s="278">
        <v>0.24933730065822601</v>
      </c>
      <c r="C385" s="278">
        <v>0.12745034694671631</v>
      </c>
      <c r="D385" s="9">
        <v>1.4678955078125E-2</v>
      </c>
      <c r="E385" s="279">
        <v>10.377017021179199</v>
      </c>
      <c r="F385" s="279">
        <v>239.57958984375</v>
      </c>
      <c r="G385" s="278">
        <v>0.24451637268066406</v>
      </c>
      <c r="H385" s="278">
        <v>0.11034335196018219</v>
      </c>
      <c r="I385" s="280">
        <v>243.79329205506602</v>
      </c>
    </row>
    <row r="386" spans="1:9" x14ac:dyDescent="0.3">
      <c r="A386" s="275">
        <v>43063.428944826388</v>
      </c>
      <c r="B386" s="278">
        <v>0.24583347141742706</v>
      </c>
      <c r="C386" s="278">
        <v>0.12844870984554291</v>
      </c>
      <c r="D386" s="9">
        <v>1.580810546875E-2</v>
      </c>
      <c r="E386" s="279">
        <v>10.373580932617188</v>
      </c>
      <c r="F386" s="279">
        <v>239.6064453125</v>
      </c>
      <c r="G386" s="278">
        <v>0.24108028411865234</v>
      </c>
      <c r="H386" s="278">
        <v>0.11124975979328156</v>
      </c>
      <c r="I386" s="280">
        <v>245.69287390095533</v>
      </c>
    </row>
    <row r="387" spans="1:9" x14ac:dyDescent="0.3">
      <c r="A387" s="275">
        <v>43063.428946759261</v>
      </c>
      <c r="B387" s="278">
        <v>0.24978853762149811</v>
      </c>
      <c r="C387" s="278">
        <v>0.12880803644657135</v>
      </c>
      <c r="D387" s="9">
        <v>1.4556884765625E-2</v>
      </c>
      <c r="E387" s="279">
        <v>10.377459526062012</v>
      </c>
      <c r="F387" s="279">
        <v>239.62060546875</v>
      </c>
      <c r="G387" s="278">
        <v>0.24495887756347656</v>
      </c>
      <c r="H387" s="278">
        <v>0.11158155649900436</v>
      </c>
      <c r="I387" s="280">
        <v>246.39144618465994</v>
      </c>
    </row>
    <row r="388" spans="1:9" x14ac:dyDescent="0.3">
      <c r="A388" s="275">
        <v>43063.428948692126</v>
      </c>
      <c r="B388" s="278">
        <v>0.24662020802497864</v>
      </c>
      <c r="C388" s="278">
        <v>0.12753176689147949</v>
      </c>
      <c r="D388" s="9">
        <v>1.4984130859375E-2</v>
      </c>
      <c r="E388" s="279">
        <v>10.37435245513916</v>
      </c>
      <c r="F388" s="279">
        <v>239.703125</v>
      </c>
      <c r="G388" s="278">
        <v>0.241851806640625</v>
      </c>
      <c r="H388" s="278">
        <v>0.11041656881570816</v>
      </c>
      <c r="I388" s="280">
        <v>243.94631619552314</v>
      </c>
    </row>
    <row r="389" spans="1:9" x14ac:dyDescent="0.3">
      <c r="A389" s="275">
        <v>43063.428950613423</v>
      </c>
      <c r="B389" s="278">
        <v>0.24295298755168915</v>
      </c>
      <c r="C389" s="278">
        <v>0.12668816745281219</v>
      </c>
      <c r="D389" s="9">
        <v>1.47705078125E-2</v>
      </c>
      <c r="E389" s="279">
        <v>10.370756149291992</v>
      </c>
      <c r="F389" s="279">
        <v>239.97314453125</v>
      </c>
      <c r="G389" s="278">
        <v>0.23825550079345703</v>
      </c>
      <c r="H389" s="278">
        <v>0.10964839905500412</v>
      </c>
      <c r="I389" s="280">
        <v>242.33454704362404</v>
      </c>
    </row>
    <row r="390" spans="1:9" x14ac:dyDescent="0.3">
      <c r="A390" s="275">
        <v>43063.428952546295</v>
      </c>
      <c r="B390" s="278">
        <v>0.24481041729450226</v>
      </c>
      <c r="C390" s="278">
        <v>0.1259005218744278</v>
      </c>
      <c r="D390" s="9">
        <v>1.4739990234375E-2</v>
      </c>
      <c r="E390" s="279">
        <v>10.372577667236328</v>
      </c>
      <c r="F390" s="279">
        <v>239.89990234375</v>
      </c>
      <c r="G390" s="278">
        <v>0.24007701873779297</v>
      </c>
      <c r="H390" s="278">
        <v>0.10893073678016663</v>
      </c>
      <c r="I390" s="280">
        <v>240.82817339785359</v>
      </c>
    </row>
    <row r="391" spans="1:9" x14ac:dyDescent="0.3">
      <c r="A391" s="275">
        <v>43063.428954479168</v>
      </c>
      <c r="B391" s="278">
        <v>0.24448853731155396</v>
      </c>
      <c r="C391" s="278">
        <v>0.12644779682159424</v>
      </c>
      <c r="D391" s="9">
        <v>1.4251708984375E-2</v>
      </c>
      <c r="E391" s="279">
        <v>10.372262001037598</v>
      </c>
      <c r="F391" s="279">
        <v>239.7001953125</v>
      </c>
      <c r="G391" s="278">
        <v>0.2397613525390625</v>
      </c>
      <c r="H391" s="278">
        <v>0.10943101346492767</v>
      </c>
      <c r="I391" s="280">
        <v>241.87934051054873</v>
      </c>
    </row>
    <row r="392" spans="1:9" x14ac:dyDescent="0.3">
      <c r="A392" s="275">
        <v>43063.428956400465</v>
      </c>
      <c r="B392" s="278">
        <v>0.24249106645584106</v>
      </c>
      <c r="C392" s="278">
        <v>0.12665674090385437</v>
      </c>
      <c r="D392" s="9">
        <v>1.2786865234375E-2</v>
      </c>
      <c r="E392" s="279">
        <v>10.370303153991699</v>
      </c>
      <c r="F392" s="279">
        <v>239.58251953125</v>
      </c>
      <c r="G392" s="278">
        <v>0.23780250549316406</v>
      </c>
      <c r="H392" s="278">
        <v>0.10962622612714767</v>
      </c>
      <c r="I392" s="280">
        <v>242.29199261677792</v>
      </c>
    </row>
    <row r="393" spans="1:9" x14ac:dyDescent="0.3">
      <c r="A393" s="275">
        <v>43063.42895833333</v>
      </c>
      <c r="B393" s="278">
        <v>0.24636735022068024</v>
      </c>
      <c r="C393" s="278">
        <v>0.12637685239315033</v>
      </c>
      <c r="D393" s="9">
        <v>1.116943359375E-2</v>
      </c>
      <c r="E393" s="279">
        <v>10.374104499816895</v>
      </c>
      <c r="F393" s="279">
        <v>239.4580078125</v>
      </c>
      <c r="G393" s="278">
        <v>0.24160385131835938</v>
      </c>
      <c r="H393" s="278">
        <v>0.10937640070915222</v>
      </c>
      <c r="I393" s="280">
        <v>241.77085917937035</v>
      </c>
    </row>
    <row r="394" spans="1:9" x14ac:dyDescent="0.3">
      <c r="A394" s="275">
        <v>43063.428960266203</v>
      </c>
      <c r="B394" s="278">
        <v>0.24712879955768585</v>
      </c>
      <c r="C394" s="278">
        <v>0.12701822817325592</v>
      </c>
      <c r="D394" s="9">
        <v>1.0467529296875E-2</v>
      </c>
      <c r="E394" s="279">
        <v>10.374851226806641</v>
      </c>
      <c r="F394" s="279">
        <v>239.32958984375</v>
      </c>
      <c r="G394" s="278">
        <v>0.24235057830810547</v>
      </c>
      <c r="H394" s="278">
        <v>0.10996326804161072</v>
      </c>
      <c r="I394" s="280">
        <v>243.00410413204207</v>
      </c>
    </row>
    <row r="395" spans="1:9" x14ac:dyDescent="0.3">
      <c r="A395" s="275">
        <v>43063.4289621875</v>
      </c>
      <c r="B395" s="278">
        <v>0.24706949293613434</v>
      </c>
      <c r="C395" s="278">
        <v>0.12728331983089447</v>
      </c>
      <c r="D395" s="9">
        <v>9.368896484375E-3</v>
      </c>
      <c r="E395" s="279">
        <v>10.37479305267334</v>
      </c>
      <c r="F395" s="279">
        <v>239.17626953125</v>
      </c>
      <c r="G395" s="278">
        <v>0.24229240417480469</v>
      </c>
      <c r="H395" s="278">
        <v>0.11020853370428085</v>
      </c>
      <c r="I395" s="280">
        <v>243.52103872514073</v>
      </c>
    </row>
    <row r="396" spans="1:9" x14ac:dyDescent="0.3">
      <c r="A396" s="275">
        <v>43063.428964120372</v>
      </c>
      <c r="B396" s="278">
        <v>0.24858947098255157</v>
      </c>
      <c r="C396" s="278">
        <v>0.12670280039310455</v>
      </c>
      <c r="D396" s="9">
        <v>8.85009765625E-3</v>
      </c>
      <c r="E396" s="279">
        <v>10.376283645629883</v>
      </c>
      <c r="F396" s="279">
        <v>239.0126953125</v>
      </c>
      <c r="G396" s="278">
        <v>0.24378299713134766</v>
      </c>
      <c r="H396" s="278">
        <v>0.10968104004859924</v>
      </c>
      <c r="I396" s="280">
        <v>242.4149728727354</v>
      </c>
    </row>
    <row r="397" spans="1:9" x14ac:dyDescent="0.3">
      <c r="A397" s="275">
        <v>43063.428966053238</v>
      </c>
      <c r="B397" s="278">
        <v>0.25145146250724792</v>
      </c>
      <c r="C397" s="278">
        <v>0.12661094963550568</v>
      </c>
      <c r="D397" s="9">
        <v>9.1552734375E-3</v>
      </c>
      <c r="E397" s="279">
        <v>10.379090309143066</v>
      </c>
      <c r="F397" s="279">
        <v>238.9375</v>
      </c>
      <c r="G397" s="278">
        <v>0.24658966064453125</v>
      </c>
      <c r="H397" s="278">
        <v>0.10959631204605103</v>
      </c>
      <c r="I397" s="280">
        <v>242.23653735568845</v>
      </c>
    </row>
    <row r="398" spans="1:9" x14ac:dyDescent="0.3">
      <c r="A398" s="275">
        <v>43063.428967974534</v>
      </c>
      <c r="B398" s="278">
        <v>0.24912433326244354</v>
      </c>
      <c r="C398" s="278">
        <v>0.12642493844032288</v>
      </c>
      <c r="D398" s="9">
        <v>9.58251953125E-3</v>
      </c>
      <c r="E398" s="279">
        <v>10.376808166503906</v>
      </c>
      <c r="F398" s="279">
        <v>238.859375</v>
      </c>
      <c r="G398" s="278">
        <v>0.24430751800537109</v>
      </c>
      <c r="H398" s="278">
        <v>0.1094253808259964</v>
      </c>
      <c r="I398" s="280">
        <v>241.87687780502114</v>
      </c>
    </row>
    <row r="399" spans="1:9" x14ac:dyDescent="0.3">
      <c r="A399" s="275">
        <v>43063.428969907407</v>
      </c>
      <c r="B399" s="278">
        <v>0.2497292160987854</v>
      </c>
      <c r="C399" s="278">
        <v>0.12633326649665833</v>
      </c>
      <c r="D399" s="9">
        <v>1.01318359375E-2</v>
      </c>
      <c r="E399" s="279">
        <v>10.377401351928711</v>
      </c>
      <c r="F399" s="279">
        <v>238.7900390625</v>
      </c>
      <c r="G399" s="278">
        <v>0.24490070343017578</v>
      </c>
      <c r="H399" s="278">
        <v>0.10934004932641983</v>
      </c>
      <c r="I399" s="280">
        <v>241.6966389099322</v>
      </c>
    </row>
    <row r="400" spans="1:9" x14ac:dyDescent="0.3">
      <c r="A400" s="275">
        <v>43063.42897184028</v>
      </c>
      <c r="B400" s="278">
        <v>0.24764324724674225</v>
      </c>
      <c r="C400" s="278">
        <v>0.12626002728939056</v>
      </c>
      <c r="D400" s="9">
        <v>1.03759765625E-2</v>
      </c>
      <c r="E400" s="279">
        <v>10.37535572052002</v>
      </c>
      <c r="F400" s="279">
        <v>238.76123046875</v>
      </c>
      <c r="G400" s="278">
        <v>0.24285507202148438</v>
      </c>
      <c r="H400" s="278">
        <v>0.10927250236272812</v>
      </c>
      <c r="I400" s="280">
        <v>241.5543651042307</v>
      </c>
    </row>
    <row r="401" spans="1:9" x14ac:dyDescent="0.3">
      <c r="A401" s="275">
        <v>43063.428973761576</v>
      </c>
      <c r="B401" s="278">
        <v>0.24841831624507904</v>
      </c>
      <c r="C401" s="278">
        <v>0.12772835791110992</v>
      </c>
      <c r="D401" s="9">
        <v>1.0009765625E-2</v>
      </c>
      <c r="E401" s="279">
        <v>10.376115798950195</v>
      </c>
      <c r="F401" s="279">
        <v>238.7236328125</v>
      </c>
      <c r="G401" s="278">
        <v>0.24361515045166016</v>
      </c>
      <c r="H401" s="278">
        <v>0.11061215400695801</v>
      </c>
      <c r="I401" s="280">
        <v>244.36677182308401</v>
      </c>
    </row>
    <row r="402" spans="1:9" x14ac:dyDescent="0.3">
      <c r="A402" s="275">
        <v>43063.428975694442</v>
      </c>
      <c r="B402" s="278">
        <v>0.25002288818359375</v>
      </c>
      <c r="C402" s="278">
        <v>0.12684705853462219</v>
      </c>
      <c r="D402" s="9">
        <v>9.521484375E-3</v>
      </c>
      <c r="E402" s="279">
        <v>10.377689361572266</v>
      </c>
      <c r="F402" s="279">
        <v>238.693359375</v>
      </c>
      <c r="G402" s="278">
        <v>0.24518871307373047</v>
      </c>
      <c r="H402" s="278">
        <v>0.10981033742427826</v>
      </c>
      <c r="I402" s="280">
        <v>242.68502153356391</v>
      </c>
    </row>
    <row r="403" spans="1:9" x14ac:dyDescent="0.3">
      <c r="A403" s="275">
        <v>43063.428977627314</v>
      </c>
      <c r="B403" s="278">
        <v>0.24668341875076294</v>
      </c>
      <c r="C403" s="278">
        <v>0.12705598771572113</v>
      </c>
      <c r="D403" s="9">
        <v>8.697509765625E-3</v>
      </c>
      <c r="E403" s="279">
        <v>10.374414443969727</v>
      </c>
      <c r="F403" s="279">
        <v>238.67236328125</v>
      </c>
      <c r="G403" s="278">
        <v>0.24191379547119141</v>
      </c>
      <c r="H403" s="278">
        <v>0.11000349372625351</v>
      </c>
      <c r="I403" s="280">
        <v>243.09206635284033</v>
      </c>
    </row>
    <row r="404" spans="1:9" x14ac:dyDescent="0.3">
      <c r="A404" s="275">
        <v>43063.428979548611</v>
      </c>
      <c r="B404" s="278">
        <v>0.24712005257606506</v>
      </c>
      <c r="C404" s="278">
        <v>0.12685132026672363</v>
      </c>
      <c r="D404" s="9">
        <v>7.904052734375E-3</v>
      </c>
      <c r="E404" s="279">
        <v>10.374842643737793</v>
      </c>
      <c r="F404" s="279">
        <v>238.6318359375</v>
      </c>
      <c r="G404" s="278">
        <v>0.24234199523925781</v>
      </c>
      <c r="H404" s="278">
        <v>0.10981950163841248</v>
      </c>
      <c r="I404" s="280">
        <v>242.70752027114622</v>
      </c>
    </row>
    <row r="405" spans="1:9" x14ac:dyDescent="0.3">
      <c r="A405" s="275">
        <v>43063.428981481484</v>
      </c>
      <c r="B405" s="278">
        <v>0.24781051278114319</v>
      </c>
      <c r="C405" s="278">
        <v>0.12737959623336792</v>
      </c>
      <c r="D405" s="9">
        <v>8.30078125E-3</v>
      </c>
      <c r="E405" s="279">
        <v>10.375519752502441</v>
      </c>
      <c r="F405" s="279">
        <v>238.57373046875</v>
      </c>
      <c r="G405" s="278">
        <v>0.24301910400390625</v>
      </c>
      <c r="H405" s="278">
        <v>0.11029980331659317</v>
      </c>
      <c r="I405" s="280">
        <v>243.71474927748122</v>
      </c>
    </row>
    <row r="406" spans="1:9" x14ac:dyDescent="0.3">
      <c r="A406" s="275">
        <v>43063.428983414349</v>
      </c>
      <c r="B406" s="278">
        <v>0.24933925271034241</v>
      </c>
      <c r="C406" s="278">
        <v>0.12670515477657318</v>
      </c>
      <c r="D406" s="9">
        <v>8.087158203125E-3</v>
      </c>
      <c r="E406" s="279">
        <v>10.377018928527832</v>
      </c>
      <c r="F406" s="279">
        <v>238.49072265625</v>
      </c>
      <c r="G406" s="278">
        <v>0.24451828002929688</v>
      </c>
      <c r="H406" s="278">
        <v>0.10968567430973053</v>
      </c>
      <c r="I406" s="280">
        <v>242.4262363166558</v>
      </c>
    </row>
    <row r="407" spans="1:9" x14ac:dyDescent="0.3">
      <c r="A407" s="275">
        <v>43063.428985335646</v>
      </c>
      <c r="B407" s="278">
        <v>0.25010070204734802</v>
      </c>
      <c r="C407" s="278">
        <v>0.1267070472240448</v>
      </c>
      <c r="D407" s="9">
        <v>7.50732421875E-3</v>
      </c>
      <c r="E407" s="279">
        <v>10.377765655517578</v>
      </c>
      <c r="F407" s="279">
        <v>238.498046875</v>
      </c>
      <c r="G407" s="278">
        <v>0.24526500701904297</v>
      </c>
      <c r="H407" s="278">
        <v>0.10968928039073944</v>
      </c>
      <c r="I407" s="280">
        <v>242.434994251219</v>
      </c>
    </row>
    <row r="408" spans="1:9" x14ac:dyDescent="0.3">
      <c r="A408" s="275">
        <v>43063.428987268519</v>
      </c>
      <c r="B408" s="278">
        <v>0.24743610620498657</v>
      </c>
      <c r="C408" s="278">
        <v>0.12638980150222778</v>
      </c>
      <c r="D408" s="9">
        <v>5.31005859375E-3</v>
      </c>
      <c r="E408" s="279">
        <v>10.375152587890625</v>
      </c>
      <c r="F408" s="279">
        <v>238.4150390625</v>
      </c>
      <c r="G408" s="278">
        <v>0.24265193939208984</v>
      </c>
      <c r="H408" s="278">
        <v>0.10940726846456528</v>
      </c>
      <c r="I408" s="280">
        <v>241.84741210561407</v>
      </c>
    </row>
    <row r="409" spans="1:9" x14ac:dyDescent="0.3">
      <c r="A409" s="275">
        <v>43063.428989201391</v>
      </c>
      <c r="B409" s="278">
        <v>0.24820436537265778</v>
      </c>
      <c r="C409" s="278">
        <v>0.12597839534282684</v>
      </c>
      <c r="D409" s="9">
        <v>6.072998046875E-3</v>
      </c>
      <c r="E409" s="279">
        <v>10.375905990600586</v>
      </c>
      <c r="F409" s="279">
        <v>238.31103515625</v>
      </c>
      <c r="G409" s="278">
        <v>0.24340534210205078</v>
      </c>
      <c r="H409" s="278">
        <v>0.10902979224920273</v>
      </c>
      <c r="I409" s="280">
        <v>241.05346320400446</v>
      </c>
    </row>
    <row r="410" spans="1:9" x14ac:dyDescent="0.3">
      <c r="A410" s="275">
        <v>43063.428991122688</v>
      </c>
      <c r="B410" s="278">
        <v>0.24956874549388885</v>
      </c>
      <c r="C410" s="278">
        <v>0.12725870311260223</v>
      </c>
      <c r="D410" s="9">
        <v>6.591796875E-3</v>
      </c>
      <c r="E410" s="279">
        <v>10.377243995666504</v>
      </c>
      <c r="F410" s="279">
        <v>238.26220703125</v>
      </c>
      <c r="G410" s="278">
        <v>0.24474334716796875</v>
      </c>
      <c r="H410" s="278">
        <v>0.11019518971443176</v>
      </c>
      <c r="I410" s="280">
        <v>243.49865229432876</v>
      </c>
    </row>
    <row r="411" spans="1:9" x14ac:dyDescent="0.3">
      <c r="A411" s="275">
        <v>43063.428993055553</v>
      </c>
      <c r="B411" s="278">
        <v>0.25218179821968079</v>
      </c>
      <c r="C411" s="278">
        <v>0.12647119164466858</v>
      </c>
      <c r="D411" s="9">
        <v>6.805419921875E-3</v>
      </c>
      <c r="E411" s="279">
        <v>10.379806518554688</v>
      </c>
      <c r="F411" s="279">
        <v>238.23046875</v>
      </c>
      <c r="G411" s="278">
        <v>0.24730587005615234</v>
      </c>
      <c r="H411" s="278">
        <v>0.10947657376527786</v>
      </c>
      <c r="I411" s="280">
        <v>241.98992716173908</v>
      </c>
    </row>
    <row r="412" spans="1:9" x14ac:dyDescent="0.3">
      <c r="A412" s="275">
        <v>43063.428994988426</v>
      </c>
      <c r="B412" s="278">
        <v>0.25328654050827026</v>
      </c>
      <c r="C412" s="278">
        <v>0.12651090323925018</v>
      </c>
      <c r="D412" s="9">
        <v>7.01904296875E-3</v>
      </c>
      <c r="E412" s="279">
        <v>10.380889892578125</v>
      </c>
      <c r="F412" s="279">
        <v>238.134765625</v>
      </c>
      <c r="G412" s="278">
        <v>0.24838924407958984</v>
      </c>
      <c r="H412" s="278">
        <v>0.1095120757818222</v>
      </c>
      <c r="I412" s="280">
        <v>242.06402150407459</v>
      </c>
    </row>
    <row r="413" spans="1:9" x14ac:dyDescent="0.3">
      <c r="A413" s="275">
        <v>43063.428996909723</v>
      </c>
      <c r="B413" s="278">
        <v>0.25203788280487061</v>
      </c>
      <c r="C413" s="278">
        <v>0.12687025964260101</v>
      </c>
      <c r="D413" s="9">
        <v>6.744384765625E-3</v>
      </c>
      <c r="E413" s="279">
        <v>10.379665374755859</v>
      </c>
      <c r="F413" s="279">
        <v>238.1025390625</v>
      </c>
      <c r="G413" s="278">
        <v>0.24716472625732422</v>
      </c>
      <c r="H413" s="278">
        <v>0.10984055697917938</v>
      </c>
      <c r="I413" s="280">
        <v>242.7540451922163</v>
      </c>
    </row>
    <row r="414" spans="1:9" x14ac:dyDescent="0.3">
      <c r="A414" s="275">
        <v>43063.428998842595</v>
      </c>
      <c r="B414" s="278">
        <v>0.25273028016090393</v>
      </c>
      <c r="C414" s="278">
        <v>0.12681593000888824</v>
      </c>
      <c r="D414" s="9">
        <v>5.645751953125E-3</v>
      </c>
      <c r="E414" s="279">
        <v>10.380344390869141</v>
      </c>
      <c r="F414" s="279">
        <v>238.060546875</v>
      </c>
      <c r="G414" s="278">
        <v>0.24784374237060547</v>
      </c>
      <c r="H414" s="278">
        <v>0.10979461669921875</v>
      </c>
      <c r="I414" s="280">
        <v>242.65983361110764</v>
      </c>
    </row>
    <row r="415" spans="1:9" x14ac:dyDescent="0.3">
      <c r="A415" s="275">
        <v>43063.429000775461</v>
      </c>
      <c r="B415" s="278">
        <v>0.25308036804199219</v>
      </c>
      <c r="C415" s="278">
        <v>0.12694957852363586</v>
      </c>
      <c r="D415" s="9">
        <v>5.9814453125E-3</v>
      </c>
      <c r="E415" s="279">
        <v>10.380687713623047</v>
      </c>
      <c r="F415" s="279">
        <v>237.9365234375</v>
      </c>
      <c r="G415" s="278">
        <v>0.24818706512451172</v>
      </c>
      <c r="H415" s="278">
        <v>0.10991537570953369</v>
      </c>
      <c r="I415" s="280">
        <v>242.9125872306827</v>
      </c>
    </row>
    <row r="416" spans="1:9" x14ac:dyDescent="0.3">
      <c r="A416" s="275">
        <v>43063.429002696757</v>
      </c>
      <c r="B416" s="278">
        <v>0.25100219249725342</v>
      </c>
      <c r="C416" s="278">
        <v>0.12631270289421082</v>
      </c>
      <c r="D416" s="9">
        <v>5.9814453125E-3</v>
      </c>
      <c r="E416" s="279">
        <v>10.378649711608887</v>
      </c>
      <c r="F416" s="279">
        <v>237.91455078125</v>
      </c>
      <c r="G416" s="278">
        <v>0.24614906311035156</v>
      </c>
      <c r="H416" s="278">
        <v>0.1093347892165184</v>
      </c>
      <c r="I416" s="280">
        <v>241.69395296118014</v>
      </c>
    </row>
    <row r="417" spans="1:9" x14ac:dyDescent="0.3">
      <c r="A417" s="275">
        <v>43063.42900462963</v>
      </c>
      <c r="B417" s="278">
        <v>0.25093120336532593</v>
      </c>
      <c r="C417" s="278">
        <v>0.1276869922876358</v>
      </c>
      <c r="D417" s="9">
        <v>4.791259765625E-3</v>
      </c>
      <c r="E417" s="279">
        <v>10.378580093383789</v>
      </c>
      <c r="F417" s="279">
        <v>237.9658203125</v>
      </c>
      <c r="G417" s="278">
        <v>0.24607944488525391</v>
      </c>
      <c r="H417" s="278">
        <v>0.11059162020683289</v>
      </c>
      <c r="I417" s="280">
        <v>244.33422490847741</v>
      </c>
    </row>
    <row r="418" spans="1:9" x14ac:dyDescent="0.3">
      <c r="A418" s="275">
        <v>43063.429006562503</v>
      </c>
      <c r="B418" s="278">
        <v>0.25102940201759338</v>
      </c>
      <c r="C418" s="278">
        <v>0.1285727322101593</v>
      </c>
      <c r="D418" s="9">
        <v>3.2958984375E-3</v>
      </c>
      <c r="E418" s="279">
        <v>10.378676414489746</v>
      </c>
      <c r="F418" s="279">
        <v>237.9990234375</v>
      </c>
      <c r="G418" s="278">
        <v>0.24617576599121094</v>
      </c>
      <c r="H418" s="278">
        <v>0.11140438914299011</v>
      </c>
      <c r="I418" s="280">
        <v>246.04257114227138</v>
      </c>
    </row>
    <row r="419" spans="1:9" x14ac:dyDescent="0.3">
      <c r="A419" s="275">
        <v>43063.429008483799</v>
      </c>
      <c r="B419" s="278">
        <v>0.2536512017250061</v>
      </c>
      <c r="C419" s="278">
        <v>0.12930788099765778</v>
      </c>
      <c r="D419" s="9">
        <v>4.150390625E-3</v>
      </c>
      <c r="E419" s="279">
        <v>10.381247520446777</v>
      </c>
      <c r="F419" s="279">
        <v>238.07373046875</v>
      </c>
      <c r="G419" s="278">
        <v>0.24874687194824219</v>
      </c>
      <c r="H419" s="278">
        <v>0.11207214742898941</v>
      </c>
      <c r="I419" s="280">
        <v>247.44165682025491</v>
      </c>
    </row>
    <row r="420" spans="1:9" x14ac:dyDescent="0.3">
      <c r="A420" s="275">
        <v>43063.429010416665</v>
      </c>
      <c r="B420" s="278">
        <v>0.25315815210342407</v>
      </c>
      <c r="C420" s="278">
        <v>0.13008075952529907</v>
      </c>
      <c r="D420" s="9">
        <v>5.37109375E-3</v>
      </c>
      <c r="E420" s="279">
        <v>10.380764007568359</v>
      </c>
      <c r="F420" s="279">
        <v>238.24267578125</v>
      </c>
      <c r="G420" s="278">
        <v>0.24826335906982422</v>
      </c>
      <c r="H420" s="278">
        <v>0.11277320235967636</v>
      </c>
      <c r="I420" s="280">
        <v>248.9095204261092</v>
      </c>
    </row>
    <row r="421" spans="1:9" x14ac:dyDescent="0.3">
      <c r="A421" s="275">
        <v>43063.429012349538</v>
      </c>
      <c r="B421" s="278">
        <v>0.24948900938034058</v>
      </c>
      <c r="C421" s="278">
        <v>0.12961284816265106</v>
      </c>
      <c r="D421" s="9">
        <v>6.317138671875E-3</v>
      </c>
      <c r="E421" s="279">
        <v>10.377165794372559</v>
      </c>
      <c r="F421" s="279">
        <v>238.37060546875</v>
      </c>
      <c r="G421" s="278">
        <v>0.24466514587402344</v>
      </c>
      <c r="H421" s="278">
        <v>0.11234312504529953</v>
      </c>
      <c r="I421" s="280">
        <v>248.00559706193965</v>
      </c>
    </row>
    <row r="422" spans="1:9" x14ac:dyDescent="0.3">
      <c r="A422" s="275">
        <v>43063.429014270834</v>
      </c>
      <c r="B422" s="278">
        <v>0.25184920430183411</v>
      </c>
      <c r="C422" s="278">
        <v>0.12747204303741455</v>
      </c>
      <c r="D422" s="9">
        <v>4.180908203125E-3</v>
      </c>
      <c r="E422" s="279">
        <v>10.379480361938477</v>
      </c>
      <c r="F422" s="279">
        <v>238.29931640625</v>
      </c>
      <c r="G422" s="278">
        <v>0.24697971343994141</v>
      </c>
      <c r="H422" s="278">
        <v>0.11039762943983078</v>
      </c>
      <c r="I422" s="280">
        <v>243.92835225699531</v>
      </c>
    </row>
    <row r="423" spans="1:9" x14ac:dyDescent="0.3">
      <c r="A423" s="275">
        <v>43063.429016203707</v>
      </c>
      <c r="B423" s="278">
        <v>0.2496057003736496</v>
      </c>
      <c r="C423" s="278">
        <v>0.12702301144599915</v>
      </c>
      <c r="D423" s="9">
        <v>3.84521484375E-3</v>
      </c>
      <c r="E423" s="279">
        <v>10.377280235290527</v>
      </c>
      <c r="F423" s="279">
        <v>238.24755859375</v>
      </c>
      <c r="G423" s="278">
        <v>0.24477958679199219</v>
      </c>
      <c r="H423" s="278">
        <v>0.10998933017253876</v>
      </c>
      <c r="I423" s="280">
        <v>243.07207532415944</v>
      </c>
    </row>
    <row r="424" spans="1:9" x14ac:dyDescent="0.3">
      <c r="A424" s="275">
        <v>43063.429018136572</v>
      </c>
      <c r="B424" s="278">
        <v>0.25062680244445801</v>
      </c>
      <c r="C424" s="278">
        <v>0.12993879616260529</v>
      </c>
      <c r="D424" s="9">
        <v>2.471923828125E-3</v>
      </c>
      <c r="E424" s="279">
        <v>10.378281593322754</v>
      </c>
      <c r="F424" s="279">
        <v>238.259765625</v>
      </c>
      <c r="G424" s="278">
        <v>0.24578094482421875</v>
      </c>
      <c r="H424" s="278">
        <v>0.11265341937541962</v>
      </c>
      <c r="I424" s="280">
        <v>248.66422161421283</v>
      </c>
    </row>
    <row r="425" spans="1:9" x14ac:dyDescent="0.3">
      <c r="A425" s="275">
        <v>43063.429020057869</v>
      </c>
      <c r="B425" s="278">
        <v>0.24779203534126282</v>
      </c>
      <c r="C425" s="278">
        <v>0.12922646105289459</v>
      </c>
      <c r="D425" s="9"/>
      <c r="E425" s="279">
        <v>10.37550163269043</v>
      </c>
      <c r="F425" s="279">
        <v>238.34716796875</v>
      </c>
      <c r="G425" s="278">
        <v>0.24300098419189453</v>
      </c>
      <c r="H425" s="278">
        <v>0.11201216280460358</v>
      </c>
      <c r="I425" s="280">
        <v>247.32447406800594</v>
      </c>
    </row>
    <row r="426" spans="1:9" x14ac:dyDescent="0.3">
      <c r="A426" s="275">
        <v>43063.429021990742</v>
      </c>
      <c r="B426" s="278">
        <v>0.24772493541240692</v>
      </c>
      <c r="C426" s="278">
        <v>0.12744298577308655</v>
      </c>
      <c r="D426" s="9"/>
      <c r="E426" s="279">
        <v>10.375435829162598</v>
      </c>
      <c r="F426" s="279">
        <v>238.33642578125</v>
      </c>
      <c r="G426" s="278">
        <v>0.2429351806640625</v>
      </c>
      <c r="H426" s="278">
        <v>0.11039040982723236</v>
      </c>
      <c r="I426" s="280">
        <v>243.92498697593393</v>
      </c>
    </row>
    <row r="427" spans="1:9" x14ac:dyDescent="0.3">
      <c r="A427" s="275">
        <v>43063.429023923614</v>
      </c>
      <c r="B427" s="278">
        <v>0.24874992668628693</v>
      </c>
      <c r="C427" s="278">
        <v>0.12761418521404266</v>
      </c>
      <c r="D427" s="9"/>
      <c r="E427" s="279">
        <v>10.37644100189209</v>
      </c>
      <c r="F427" s="279">
        <v>238.32666015625</v>
      </c>
      <c r="G427" s="278">
        <v>0.24394035339355469</v>
      </c>
      <c r="H427" s="278">
        <v>0.11054312437772751</v>
      </c>
      <c r="I427" s="280">
        <v>244.24339693762738</v>
      </c>
    </row>
    <row r="428" spans="1:9" x14ac:dyDescent="0.3">
      <c r="A428" s="275">
        <v>43063.429025844911</v>
      </c>
      <c r="B428" s="278">
        <v>0.25060346722602844</v>
      </c>
      <c r="C428" s="278">
        <v>0.12865017354488373</v>
      </c>
      <c r="D428" s="9"/>
      <c r="E428" s="279">
        <v>10.37825870513916</v>
      </c>
      <c r="F428" s="279">
        <v>238.32421875</v>
      </c>
      <c r="G428" s="278">
        <v>0.245758056640625</v>
      </c>
      <c r="H428" s="278">
        <v>0.11148689687252045</v>
      </c>
      <c r="I428" s="280">
        <v>246.22289994879185</v>
      </c>
    </row>
    <row r="429" spans="1:9" x14ac:dyDescent="0.3">
      <c r="A429" s="275">
        <v>43063.429027777776</v>
      </c>
      <c r="B429" s="278">
        <v>0.2501181960105896</v>
      </c>
      <c r="C429" s="278">
        <v>0.12827625870704651</v>
      </c>
      <c r="D429" s="9"/>
      <c r="E429" s="279">
        <v>10.377782821655273</v>
      </c>
      <c r="F429" s="279">
        <v>238.337890625</v>
      </c>
      <c r="G429" s="278">
        <v>0.24528217315673828</v>
      </c>
      <c r="H429" s="278">
        <v>0.11114884912967682</v>
      </c>
      <c r="I429" s="280">
        <v>245.51548305943427</v>
      </c>
    </row>
    <row r="430" spans="1:9" x14ac:dyDescent="0.3">
      <c r="A430" s="275">
        <v>43063.429029710649</v>
      </c>
      <c r="B430" s="278">
        <v>0.24887830018997192</v>
      </c>
      <c r="C430" s="278">
        <v>0.1284664124250412</v>
      </c>
      <c r="D430" s="9"/>
      <c r="E430" s="279">
        <v>10.376566886901855</v>
      </c>
      <c r="F430" s="279">
        <v>238.32470703125</v>
      </c>
      <c r="G430" s="278">
        <v>0.24406623840332031</v>
      </c>
      <c r="H430" s="278">
        <v>0.11132635176181793</v>
      </c>
      <c r="I430" s="280">
        <v>245.89040225799221</v>
      </c>
    </row>
    <row r="431" spans="1:9" x14ac:dyDescent="0.3">
      <c r="A431" s="275">
        <v>43063.429031631946</v>
      </c>
      <c r="B431" s="278">
        <v>0.24805168807506561</v>
      </c>
      <c r="C431" s="278">
        <v>0.12953996658325195</v>
      </c>
      <c r="D431" s="9"/>
      <c r="E431" s="279">
        <v>10.37575626373291</v>
      </c>
      <c r="F431" s="279">
        <v>238.326171875</v>
      </c>
      <c r="G431" s="278">
        <v>0.243255615234375</v>
      </c>
      <c r="H431" s="278">
        <v>0.11230272054672241</v>
      </c>
      <c r="I431" s="280">
        <v>247.93665738353027</v>
      </c>
    </row>
    <row r="432" spans="1:9" x14ac:dyDescent="0.3">
      <c r="A432" s="275">
        <v>43063.429033564818</v>
      </c>
      <c r="B432" s="278">
        <v>0.24882772564888</v>
      </c>
      <c r="C432" s="278">
        <v>0.13019993901252747</v>
      </c>
      <c r="D432" s="9"/>
      <c r="E432" s="279">
        <v>10.376517295837402</v>
      </c>
      <c r="F432" s="279">
        <v>238.3427734375</v>
      </c>
      <c r="G432" s="278">
        <v>0.24401664733886719</v>
      </c>
      <c r="H432" s="278">
        <v>0.1129106730222702</v>
      </c>
      <c r="I432" s="280">
        <v>249.21512191096897</v>
      </c>
    </row>
    <row r="433" spans="1:9" x14ac:dyDescent="0.3">
      <c r="A433" s="275">
        <v>43063.429035497684</v>
      </c>
      <c r="B433" s="278">
        <v>0.24892885982990265</v>
      </c>
      <c r="C433" s="278">
        <v>0.13046522438526154</v>
      </c>
      <c r="D433" s="9"/>
      <c r="E433" s="279">
        <v>10.376616477966309</v>
      </c>
      <c r="F433" s="279">
        <v>238.35693359375</v>
      </c>
      <c r="G433" s="278">
        <v>0.24411582946777344</v>
      </c>
      <c r="H433" s="278">
        <v>0.11315745860338211</v>
      </c>
      <c r="I433" s="280">
        <v>249.73544178957997</v>
      </c>
    </row>
    <row r="434" spans="1:9" x14ac:dyDescent="0.3">
      <c r="A434" s="275">
        <v>43063.42903741898</v>
      </c>
      <c r="B434" s="278">
        <v>0.24869352579116821</v>
      </c>
      <c r="C434" s="278">
        <v>0.12745958566665649</v>
      </c>
      <c r="D434" s="9"/>
      <c r="E434" s="279">
        <v>10.376385688781738</v>
      </c>
      <c r="F434" s="279">
        <v>238.42724609375</v>
      </c>
      <c r="G434" s="278">
        <v>0.24388504028320313</v>
      </c>
      <c r="H434" s="278">
        <v>0.1104184091091156</v>
      </c>
      <c r="I434" s="280">
        <v>243.99160150232524</v>
      </c>
    </row>
    <row r="435" spans="1:9" x14ac:dyDescent="0.3">
      <c r="A435" s="275">
        <v>43063.429039351853</v>
      </c>
      <c r="B435" s="278">
        <v>0.24476957321166992</v>
      </c>
      <c r="C435" s="278">
        <v>0.12780007719993591</v>
      </c>
      <c r="D435" s="9"/>
      <c r="E435" s="279">
        <v>10.372537612915039</v>
      </c>
      <c r="F435" s="279">
        <v>238.5078125</v>
      </c>
      <c r="G435" s="278">
        <v>0.24003696441650391</v>
      </c>
      <c r="H435" s="278">
        <v>0.11072023212909698</v>
      </c>
      <c r="I435" s="280">
        <v>244.61964667779793</v>
      </c>
    </row>
    <row r="436" spans="1:9" x14ac:dyDescent="0.3">
      <c r="A436" s="275">
        <v>43063.429041284726</v>
      </c>
      <c r="B436" s="278">
        <v>0.24570995569229126</v>
      </c>
      <c r="C436" s="278">
        <v>0.12710662186145782</v>
      </c>
      <c r="D436" s="9"/>
      <c r="E436" s="279">
        <v>10.373459815979004</v>
      </c>
      <c r="F436" s="279">
        <v>238.60302734375</v>
      </c>
      <c r="G436" s="278">
        <v>0.24095916748046875</v>
      </c>
      <c r="H436" s="278">
        <v>0.11008196324110031</v>
      </c>
      <c r="I436" s="280">
        <v>243.27657484103233</v>
      </c>
    </row>
    <row r="437" spans="1:9" x14ac:dyDescent="0.3">
      <c r="A437" s="275">
        <v>43063.429043206015</v>
      </c>
      <c r="B437" s="278">
        <v>0.24840469658374786</v>
      </c>
      <c r="C437" s="278">
        <v>0.12667644023895264</v>
      </c>
      <c r="D437" s="9"/>
      <c r="E437" s="279">
        <v>10.376102447509766</v>
      </c>
      <c r="F437" s="279">
        <v>238.7119140625</v>
      </c>
      <c r="G437" s="278">
        <v>0.24360179901123047</v>
      </c>
      <c r="H437" s="278">
        <v>0.10968619585037231</v>
      </c>
      <c r="I437" s="280">
        <v>242.44375921528083</v>
      </c>
    </row>
    <row r="438" spans="1:9" x14ac:dyDescent="0.3">
      <c r="A438" s="275">
        <v>43063.429045138888</v>
      </c>
      <c r="B438" s="278">
        <v>0.24464510381221771</v>
      </c>
      <c r="C438" s="278">
        <v>0.12795686721801758</v>
      </c>
      <c r="D438" s="9">
        <v>6.103515625E-4</v>
      </c>
      <c r="E438" s="279">
        <v>10.372415542602539</v>
      </c>
      <c r="F438" s="279">
        <v>238.7236328125</v>
      </c>
      <c r="G438" s="278">
        <v>0.23991489410400391</v>
      </c>
      <c r="H438" s="278">
        <v>0.11085156351327896</v>
      </c>
      <c r="I438" s="280">
        <v>244.88806197669362</v>
      </c>
    </row>
    <row r="439" spans="1:9" x14ac:dyDescent="0.3">
      <c r="A439" s="275">
        <v>43063.429047071761</v>
      </c>
      <c r="B439" s="278">
        <v>0.24425026774406433</v>
      </c>
      <c r="C439" s="278">
        <v>0.12722581624984741</v>
      </c>
      <c r="D439" s="9">
        <v>1.007080078125E-3</v>
      </c>
      <c r="E439" s="279">
        <v>10.372028350830078</v>
      </c>
      <c r="F439" s="279">
        <v>238.87890625</v>
      </c>
      <c r="G439" s="278">
        <v>0.23952770233154297</v>
      </c>
      <c r="H439" s="278">
        <v>0.11018355190753937</v>
      </c>
      <c r="I439" s="280">
        <v>243.48542153471035</v>
      </c>
    </row>
    <row r="440" spans="1:9" x14ac:dyDescent="0.3">
      <c r="A440" s="275">
        <v>43063.429048993057</v>
      </c>
      <c r="B440" s="278">
        <v>0.24426096677780151</v>
      </c>
      <c r="C440" s="278">
        <v>0.1267954558134079</v>
      </c>
      <c r="D440" s="9">
        <v>9.765625E-4</v>
      </c>
      <c r="E440" s="279">
        <v>10.372038841247559</v>
      </c>
      <c r="F440" s="279">
        <v>238.98193359375</v>
      </c>
      <c r="G440" s="278">
        <v>0.23953819274902344</v>
      </c>
      <c r="H440" s="278">
        <v>0.10979121923446655</v>
      </c>
      <c r="I440" s="280">
        <v>242.66206621461012</v>
      </c>
    </row>
    <row r="441" spans="1:9" x14ac:dyDescent="0.3">
      <c r="A441" s="275">
        <v>43063.429050925923</v>
      </c>
      <c r="B441" s="278">
        <v>0.24059180915355682</v>
      </c>
      <c r="C441" s="278">
        <v>0.12640298902988434</v>
      </c>
      <c r="D441" s="9">
        <v>1.068115234375E-3</v>
      </c>
      <c r="E441" s="279">
        <v>10.368440628051758</v>
      </c>
      <c r="F441" s="279">
        <v>238.95947265625</v>
      </c>
      <c r="G441" s="278">
        <v>0.23593997955322266</v>
      </c>
      <c r="H441" s="278">
        <v>0.10943310707807541</v>
      </c>
      <c r="I441" s="280">
        <v>241.91015085293887</v>
      </c>
    </row>
    <row r="442" spans="1:9" x14ac:dyDescent="0.3">
      <c r="A442" s="275">
        <v>43063.429052858795</v>
      </c>
      <c r="B442" s="278">
        <v>0.24420942366123199</v>
      </c>
      <c r="C442" s="278">
        <v>0.1267431378364563</v>
      </c>
      <c r="D442" s="9">
        <v>1.617431640625E-3</v>
      </c>
      <c r="E442" s="279">
        <v>10.371988296508789</v>
      </c>
      <c r="F442" s="279">
        <v>238.94580078125</v>
      </c>
      <c r="G442" s="278">
        <v>0.23948764801025391</v>
      </c>
      <c r="H442" s="278">
        <v>0.10974142700433731</v>
      </c>
      <c r="I442" s="280">
        <v>242.5562575301322</v>
      </c>
    </row>
    <row r="443" spans="1:9" x14ac:dyDescent="0.3">
      <c r="A443" s="275">
        <v>43063.429054780092</v>
      </c>
      <c r="B443" s="278">
        <v>0.24188034236431122</v>
      </c>
      <c r="C443" s="278">
        <v>0.12751595675945282</v>
      </c>
      <c r="D443" s="9">
        <v>1.922607421875E-3</v>
      </c>
      <c r="E443" s="279">
        <v>10.369704246520996</v>
      </c>
      <c r="F443" s="279">
        <v>238.91748046875</v>
      </c>
      <c r="G443" s="278">
        <v>0.23720359802246094</v>
      </c>
      <c r="H443" s="278">
        <v>0.11044512689113617</v>
      </c>
      <c r="I443" s="280">
        <v>244.03252716816783</v>
      </c>
    </row>
    <row r="444" spans="1:9" x14ac:dyDescent="0.3">
      <c r="A444" s="275">
        <v>43063.429056712965</v>
      </c>
      <c r="B444" s="278">
        <v>0.24306385219097137</v>
      </c>
      <c r="C444" s="278">
        <v>0.1275181770324707</v>
      </c>
      <c r="D444" s="9">
        <v>1.8310546875E-3</v>
      </c>
      <c r="E444" s="279">
        <v>10.370864868164063</v>
      </c>
      <c r="F444" s="279">
        <v>238.87451171875</v>
      </c>
      <c r="G444" s="278">
        <v>0.23836421966552734</v>
      </c>
      <c r="H444" s="278">
        <v>0.1104474663734436</v>
      </c>
      <c r="I444" s="280">
        <v>244.03759286213298</v>
      </c>
    </row>
    <row r="445" spans="1:9" x14ac:dyDescent="0.3">
      <c r="A445" s="275">
        <v>43063.42905864583</v>
      </c>
      <c r="B445" s="278">
        <v>0.24358801543712616</v>
      </c>
      <c r="C445" s="278">
        <v>0.12680579721927643</v>
      </c>
      <c r="D445" s="9">
        <v>1.5869140625E-3</v>
      </c>
      <c r="E445" s="279">
        <v>10.371378898620605</v>
      </c>
      <c r="F445" s="279">
        <v>238.77978515625</v>
      </c>
      <c r="G445" s="278">
        <v>0.23887825012207031</v>
      </c>
      <c r="H445" s="278">
        <v>0.10979866981506348</v>
      </c>
      <c r="I445" s="280">
        <v>242.67644341063598</v>
      </c>
    </row>
    <row r="446" spans="1:9" x14ac:dyDescent="0.3">
      <c r="A446" s="275">
        <v>43063.429060567127</v>
      </c>
      <c r="B446" s="278">
        <v>0.24721048772335052</v>
      </c>
      <c r="C446" s="278">
        <v>0.12735292315483093</v>
      </c>
      <c r="D446" s="9">
        <v>1.617431640625E-3</v>
      </c>
      <c r="E446" s="279">
        <v>10.374931335449219</v>
      </c>
      <c r="F446" s="279">
        <v>238.5927734375</v>
      </c>
      <c r="G446" s="278">
        <v>0.24243068695068359</v>
      </c>
      <c r="H446" s="278">
        <v>0.11029744893312454</v>
      </c>
      <c r="I446" s="280">
        <v>243.72324177280279</v>
      </c>
    </row>
    <row r="447" spans="1:9" x14ac:dyDescent="0.3">
      <c r="A447" s="275">
        <v>43063.429062499999</v>
      </c>
      <c r="B447" s="278">
        <v>0.24663478136062622</v>
      </c>
      <c r="C447" s="278">
        <v>0.12733632326126099</v>
      </c>
      <c r="D447" s="9">
        <v>1.708984375E-3</v>
      </c>
      <c r="E447" s="279">
        <v>10.374366760253906</v>
      </c>
      <c r="F447" s="279">
        <v>238.5224609375</v>
      </c>
      <c r="G447" s="278">
        <v>0.24186611175537109</v>
      </c>
      <c r="H447" s="278">
        <v>0.11028201133012772</v>
      </c>
      <c r="I447" s="280">
        <v>243.69065800554614</v>
      </c>
    </row>
    <row r="448" spans="1:9" x14ac:dyDescent="0.3">
      <c r="A448" s="275">
        <v>43063.429064432872</v>
      </c>
      <c r="B448" s="278">
        <v>0.24983423948287964</v>
      </c>
      <c r="C448" s="278">
        <v>0.12739479541778564</v>
      </c>
      <c r="D448" s="9">
        <v>1.495361328125E-3</v>
      </c>
      <c r="E448" s="279">
        <v>10.377504348754883</v>
      </c>
      <c r="F448" s="279">
        <v>238.39599609375</v>
      </c>
      <c r="G448" s="278">
        <v>0.24500370025634766</v>
      </c>
      <c r="H448" s="278">
        <v>0.11033603549003601</v>
      </c>
      <c r="I448" s="280">
        <v>243.80446319742993</v>
      </c>
    </row>
    <row r="449" spans="1:9" x14ac:dyDescent="0.3">
      <c r="A449" s="275">
        <v>43063.429066354169</v>
      </c>
      <c r="B449" s="278">
        <v>0.24892885982990265</v>
      </c>
      <c r="C449" s="278">
        <v>0.12711477279663086</v>
      </c>
      <c r="D449" s="9">
        <v>1.495361328125E-3</v>
      </c>
      <c r="E449" s="279">
        <v>10.376616477966309</v>
      </c>
      <c r="F449" s="279">
        <v>238.27880859375</v>
      </c>
      <c r="G449" s="278">
        <v>0.24411582946777344</v>
      </c>
      <c r="H449" s="278">
        <v>0.11008067429065704</v>
      </c>
      <c r="I449" s="280">
        <v>243.2685640297293</v>
      </c>
    </row>
    <row r="450" spans="1:9" x14ac:dyDescent="0.3">
      <c r="A450" s="275">
        <v>43063.429068287034</v>
      </c>
      <c r="B450" s="278">
        <v>0.24919532239437103</v>
      </c>
      <c r="C450" s="278">
        <v>0.12717330455780029</v>
      </c>
      <c r="D450" s="9">
        <v>1.007080078125E-3</v>
      </c>
      <c r="E450" s="279">
        <v>10.376877784729004</v>
      </c>
      <c r="F450" s="279">
        <v>238.1533203125</v>
      </c>
      <c r="G450" s="278">
        <v>0.24437713623046875</v>
      </c>
      <c r="H450" s="278">
        <v>0.11013565212488174</v>
      </c>
      <c r="I450" s="280">
        <v>243.38492438837267</v>
      </c>
    </row>
    <row r="451" spans="1:9" x14ac:dyDescent="0.3">
      <c r="A451" s="275">
        <v>43063.429070219907</v>
      </c>
      <c r="B451" s="278">
        <v>0.24955026805400848</v>
      </c>
      <c r="C451" s="278">
        <v>0.12762637436389923</v>
      </c>
      <c r="D451" s="9">
        <v>1.495361328125E-3</v>
      </c>
      <c r="E451" s="279">
        <v>10.377225875854492</v>
      </c>
      <c r="F451" s="279">
        <v>238.06201171875</v>
      </c>
      <c r="G451" s="278">
        <v>0.24472522735595703</v>
      </c>
      <c r="H451" s="278">
        <v>0.11054721474647522</v>
      </c>
      <c r="I451" s="280">
        <v>244.24765226539688</v>
      </c>
    </row>
    <row r="452" spans="1:9" x14ac:dyDescent="0.3">
      <c r="A452" s="275">
        <v>43063.429072141204</v>
      </c>
      <c r="B452" s="278">
        <v>0.24956195056438446</v>
      </c>
      <c r="C452" s="278">
        <v>0.12787283957004547</v>
      </c>
      <c r="D452" s="9">
        <v>1.678466796875E-3</v>
      </c>
      <c r="E452" s="279">
        <v>10.377237319946289</v>
      </c>
      <c r="F452" s="279">
        <v>238.02490234375</v>
      </c>
      <c r="G452" s="278">
        <v>0.24473667144775391</v>
      </c>
      <c r="H452" s="278">
        <v>0.11077138781547546</v>
      </c>
      <c r="I452" s="280">
        <v>244.71769231596423</v>
      </c>
    </row>
    <row r="453" spans="1:9" x14ac:dyDescent="0.3">
      <c r="A453" s="275">
        <v>43063.429074074076</v>
      </c>
      <c r="B453" s="278">
        <v>0.25192895531654358</v>
      </c>
      <c r="C453" s="278">
        <v>0.12714169919490814</v>
      </c>
      <c r="D453" s="9">
        <v>1.739501953125E-3</v>
      </c>
      <c r="E453" s="279">
        <v>10.379558563232422</v>
      </c>
      <c r="F453" s="279">
        <v>237.94873046875</v>
      </c>
      <c r="G453" s="278">
        <v>0.24705791473388672</v>
      </c>
      <c r="H453" s="278">
        <v>0.11010443419218063</v>
      </c>
      <c r="I453" s="280">
        <v>243.31792360123342</v>
      </c>
    </row>
    <row r="454" spans="1:9" x14ac:dyDescent="0.3">
      <c r="A454" s="275">
        <v>43063.429076006942</v>
      </c>
      <c r="B454" s="278">
        <v>0.25076976418495178</v>
      </c>
      <c r="C454" s="278">
        <v>0.1272566020488739</v>
      </c>
      <c r="D454" s="9">
        <v>1.312255859375E-3</v>
      </c>
      <c r="E454" s="279">
        <v>10.378421783447266</v>
      </c>
      <c r="F454" s="279">
        <v>237.90380859375</v>
      </c>
      <c r="G454" s="278">
        <v>0.24592113494873047</v>
      </c>
      <c r="H454" s="278">
        <v>0.1102105975151062</v>
      </c>
      <c r="I454" s="280">
        <v>243.54162277602572</v>
      </c>
    </row>
    <row r="455" spans="1:9" x14ac:dyDescent="0.3">
      <c r="A455" s="275">
        <v>43063.429077928238</v>
      </c>
      <c r="B455" s="278">
        <v>0.25162261724472046</v>
      </c>
      <c r="C455" s="278">
        <v>0.12755940854549408</v>
      </c>
      <c r="D455" s="9">
        <v>7.9345703125E-4</v>
      </c>
      <c r="E455" s="279">
        <v>10.379258155822754</v>
      </c>
      <c r="F455" s="279">
        <v>237.94970703125</v>
      </c>
      <c r="G455" s="278">
        <v>0.24675750732421875</v>
      </c>
      <c r="H455" s="278">
        <v>0.11048845201730728</v>
      </c>
      <c r="I455" s="280">
        <v>244.12575849276936</v>
      </c>
    </row>
    <row r="456" spans="1:9" x14ac:dyDescent="0.3">
      <c r="A456" s="275">
        <v>43063.429079861111</v>
      </c>
      <c r="B456" s="278">
        <v>0.24937911331653595</v>
      </c>
      <c r="C456" s="278">
        <v>0.12750507891178131</v>
      </c>
      <c r="D456" s="9">
        <v>5.79833984375E-4</v>
      </c>
      <c r="E456" s="279">
        <v>10.377058029174805</v>
      </c>
      <c r="F456" s="279">
        <v>238.00439453125</v>
      </c>
      <c r="G456" s="278">
        <v>0.24455738067626953</v>
      </c>
      <c r="H456" s="278">
        <v>0.11043961346149445</v>
      </c>
      <c r="I456" s="280">
        <v>244.02368687301907</v>
      </c>
    </row>
    <row r="457" spans="1:9" x14ac:dyDescent="0.3">
      <c r="A457" s="275">
        <v>43063.429081793984</v>
      </c>
      <c r="B457" s="278">
        <v>0.25350436568260193</v>
      </c>
      <c r="C457" s="278">
        <v>0.12741316854953766</v>
      </c>
      <c r="D457" s="9"/>
      <c r="E457" s="279">
        <v>10.381103515625</v>
      </c>
      <c r="F457" s="279">
        <v>238.1298828125</v>
      </c>
      <c r="G457" s="278">
        <v>0.24860286712646484</v>
      </c>
      <c r="H457" s="278">
        <v>0.11035909503698349</v>
      </c>
      <c r="I457" s="280">
        <v>243.85676271456336</v>
      </c>
    </row>
    <row r="458" spans="1:9" x14ac:dyDescent="0.3">
      <c r="A458" s="275">
        <v>43063.42908371528</v>
      </c>
      <c r="B458" s="278">
        <v>0.24891135096549988</v>
      </c>
      <c r="C458" s="278">
        <v>0.1280730664730072</v>
      </c>
      <c r="D458" s="9"/>
      <c r="E458" s="279">
        <v>10.376599311828613</v>
      </c>
      <c r="F458" s="279">
        <v>238.166015625</v>
      </c>
      <c r="G458" s="278">
        <v>0.24409866333007813</v>
      </c>
      <c r="H458" s="278">
        <v>0.11096096783876419</v>
      </c>
      <c r="I458" s="280">
        <v>245.1197449727652</v>
      </c>
    </row>
    <row r="459" spans="1:9" x14ac:dyDescent="0.3">
      <c r="A459" s="275">
        <v>43063.429085648146</v>
      </c>
      <c r="B459" s="278">
        <v>0.24724744260311127</v>
      </c>
      <c r="C459" s="278">
        <v>0.12745465338230133</v>
      </c>
      <c r="D459" s="9"/>
      <c r="E459" s="279">
        <v>10.374967575073242</v>
      </c>
      <c r="F459" s="279">
        <v>238.26220703125</v>
      </c>
      <c r="G459" s="278">
        <v>0.24246692657470703</v>
      </c>
      <c r="H459" s="278">
        <v>0.11039622873067856</v>
      </c>
      <c r="I459" s="280">
        <v>243.93425585243961</v>
      </c>
    </row>
    <row r="460" spans="1:9" x14ac:dyDescent="0.3">
      <c r="A460" s="275">
        <v>43063.429087581018</v>
      </c>
      <c r="B460" s="278">
        <v>0.24776285886764526</v>
      </c>
      <c r="C460" s="278">
        <v>0.12743791937828064</v>
      </c>
      <c r="D460" s="9"/>
      <c r="E460" s="279">
        <v>10.375473022460938</v>
      </c>
      <c r="F460" s="279">
        <v>238.28955078125</v>
      </c>
      <c r="G460" s="278">
        <v>0.24297237396240234</v>
      </c>
      <c r="H460" s="278">
        <v>0.11038067191839218</v>
      </c>
      <c r="I460" s="280">
        <v>243.90141252613222</v>
      </c>
    </row>
    <row r="461" spans="1:9" x14ac:dyDescent="0.3">
      <c r="A461" s="275">
        <v>43063.429089502315</v>
      </c>
      <c r="B461" s="278">
        <v>0.24819950759410858</v>
      </c>
      <c r="C461" s="278">
        <v>0.12747760117053986</v>
      </c>
      <c r="D461" s="9">
        <v>4.8828125E-4</v>
      </c>
      <c r="E461" s="279">
        <v>10.375901222229004</v>
      </c>
      <c r="F461" s="279">
        <v>238.32421875</v>
      </c>
      <c r="G461" s="278">
        <v>0.24340057373046875</v>
      </c>
      <c r="H461" s="278">
        <v>0.11041485518217087</v>
      </c>
      <c r="I461" s="280">
        <v>243.97191549573833</v>
      </c>
    </row>
    <row r="462" spans="1:9" x14ac:dyDescent="0.3">
      <c r="A462" s="275">
        <v>43063.429091435188</v>
      </c>
      <c r="B462" s="278">
        <v>0.2475479394197464</v>
      </c>
      <c r="C462" s="278">
        <v>0.12781794369220734</v>
      </c>
      <c r="D462" s="9">
        <v>7.9345703125E-4</v>
      </c>
      <c r="E462" s="279">
        <v>10.375262260437012</v>
      </c>
      <c r="F462" s="279">
        <v>238.35791015625</v>
      </c>
      <c r="G462" s="278">
        <v>0.24276161193847656</v>
      </c>
      <c r="H462" s="278">
        <v>0.11072424054145813</v>
      </c>
      <c r="I462" s="280">
        <v>244.62054825001337</v>
      </c>
    </row>
    <row r="463" spans="1:9" x14ac:dyDescent="0.3">
      <c r="A463" s="275">
        <v>43063.429093368053</v>
      </c>
      <c r="B463" s="278">
        <v>0.24958236515522003</v>
      </c>
      <c r="C463" s="278">
        <v>0.12676742672920227</v>
      </c>
      <c r="D463" s="9">
        <v>6.103515625E-4</v>
      </c>
      <c r="E463" s="279">
        <v>10.377257347106934</v>
      </c>
      <c r="F463" s="279">
        <v>238.330078125</v>
      </c>
      <c r="G463" s="278">
        <v>0.24475669860839844</v>
      </c>
      <c r="H463" s="278">
        <v>0.10976685583591461</v>
      </c>
      <c r="I463" s="280">
        <v>242.61167163926609</v>
      </c>
    </row>
    <row r="464" spans="1:9" x14ac:dyDescent="0.3">
      <c r="A464" s="275">
        <v>43063.42909528935</v>
      </c>
      <c r="B464" s="278">
        <v>0.24850291013717651</v>
      </c>
      <c r="C464" s="278">
        <v>0.12684458494186401</v>
      </c>
      <c r="D464" s="9">
        <v>8.544921875E-4</v>
      </c>
      <c r="E464" s="279">
        <v>10.376198768615723</v>
      </c>
      <c r="F464" s="279">
        <v>238.287109375</v>
      </c>
      <c r="G464" s="278">
        <v>0.2436981201171875</v>
      </c>
      <c r="H464" s="278">
        <v>0.1098363995552063</v>
      </c>
      <c r="I464" s="280">
        <v>242.75717311081999</v>
      </c>
    </row>
    <row r="465" spans="1:9" x14ac:dyDescent="0.3">
      <c r="A465" s="275">
        <v>43063.429097222222</v>
      </c>
      <c r="B465" s="278">
        <v>0.25019893050193787</v>
      </c>
      <c r="C465" s="278">
        <v>0.12797448039054871</v>
      </c>
      <c r="D465" s="9">
        <v>7.01904296875E-4</v>
      </c>
      <c r="E465" s="279">
        <v>10.377861976623535</v>
      </c>
      <c r="F465" s="279">
        <v>238.23681640625</v>
      </c>
      <c r="G465" s="278">
        <v>0.245361328125</v>
      </c>
      <c r="H465" s="278">
        <v>0.11086732149124146</v>
      </c>
      <c r="I465" s="280">
        <v>244.92095098402297</v>
      </c>
    </row>
    <row r="466" spans="1:9" x14ac:dyDescent="0.3">
      <c r="A466" s="275">
        <v>43063.429099155095</v>
      </c>
      <c r="B466" s="278">
        <v>0.25046440958976746</v>
      </c>
      <c r="C466" s="278">
        <v>0.1277320384979248</v>
      </c>
      <c r="D466" s="9">
        <v>5.4931640625E-4</v>
      </c>
      <c r="E466" s="279">
        <v>10.378122329711914</v>
      </c>
      <c r="F466" s="279">
        <v>238.22607421875</v>
      </c>
      <c r="G466" s="278">
        <v>0.24562168121337891</v>
      </c>
      <c r="H466" s="278">
        <v>0.11064667999744415</v>
      </c>
      <c r="I466" s="280">
        <v>244.45832278478164</v>
      </c>
    </row>
    <row r="467" spans="1:9" x14ac:dyDescent="0.3">
      <c r="A467" s="275">
        <v>43063.429101076392</v>
      </c>
      <c r="B467" s="278">
        <v>0.25006276369094849</v>
      </c>
      <c r="C467" s="278">
        <v>0.12775284051895142</v>
      </c>
      <c r="D467" s="9">
        <v>8.544921875E-4</v>
      </c>
      <c r="E467" s="279">
        <v>10.377728462219238</v>
      </c>
      <c r="F467" s="279">
        <v>238.25341796875</v>
      </c>
      <c r="G467" s="278">
        <v>0.24522781372070313</v>
      </c>
      <c r="H467" s="278">
        <v>0.11066465079784393</v>
      </c>
      <c r="I467" s="280">
        <v>244.49540700119007</v>
      </c>
    </row>
    <row r="468" spans="1:9" x14ac:dyDescent="0.3">
      <c r="A468" s="275">
        <v>43063.429103009257</v>
      </c>
      <c r="B468" s="278">
        <v>0.25183656811714172</v>
      </c>
      <c r="C468" s="278">
        <v>0.12717200815677643</v>
      </c>
      <c r="D468" s="9">
        <v>1.28173828125E-3</v>
      </c>
      <c r="E468" s="279">
        <v>10.379467964172363</v>
      </c>
      <c r="F468" s="279">
        <v>238.28662109375</v>
      </c>
      <c r="G468" s="278">
        <v>0.24696731567382813</v>
      </c>
      <c r="H468" s="278">
        <v>0.11013356596231461</v>
      </c>
      <c r="I468" s="280">
        <v>243.37999985079207</v>
      </c>
    </row>
    <row r="469" spans="1:9" x14ac:dyDescent="0.3">
      <c r="A469" s="275">
        <v>43063.42910494213</v>
      </c>
      <c r="B469" s="278">
        <v>0.25134935975074768</v>
      </c>
      <c r="C469" s="278">
        <v>0.12692961096763611</v>
      </c>
      <c r="D469" s="9">
        <v>1.434326171875E-3</v>
      </c>
      <c r="E469" s="279">
        <v>10.378990173339844</v>
      </c>
      <c r="F469" s="279">
        <v>238.33447265625</v>
      </c>
      <c r="G469" s="278">
        <v>0.24648952484130859</v>
      </c>
      <c r="H469" s="278">
        <v>0.10991203784942627</v>
      </c>
      <c r="I469" s="280">
        <v>242.91474864131914</v>
      </c>
    </row>
    <row r="470" spans="1:9" x14ac:dyDescent="0.3">
      <c r="A470" s="275">
        <v>43063.429106863427</v>
      </c>
      <c r="B470" s="278">
        <v>0.2506909966468811</v>
      </c>
      <c r="C470" s="278">
        <v>0.12860465049743652</v>
      </c>
      <c r="D470" s="9">
        <v>1.220703125E-3</v>
      </c>
      <c r="E470" s="279">
        <v>10.378344535827637</v>
      </c>
      <c r="F470" s="279">
        <v>238.44873046875</v>
      </c>
      <c r="G470" s="278">
        <v>0.24584388732910156</v>
      </c>
      <c r="H470" s="278">
        <v>0.11144039779901505</v>
      </c>
      <c r="I470" s="280">
        <v>246.12231971252962</v>
      </c>
    </row>
    <row r="471" spans="1:9" x14ac:dyDescent="0.3">
      <c r="A471" s="275">
        <v>43063.429108796299</v>
      </c>
      <c r="B471" s="278">
        <v>0.25029325485229492</v>
      </c>
      <c r="C471" s="278">
        <v>0.12984733283519745</v>
      </c>
      <c r="D471" s="9">
        <v>3.0517578125E-4</v>
      </c>
      <c r="E471" s="279">
        <v>10.377954483032227</v>
      </c>
      <c r="F471" s="279">
        <v>238.533203125</v>
      </c>
      <c r="G471" s="278">
        <v>0.24545383453369141</v>
      </c>
      <c r="H471" s="278">
        <v>0.11257725208997726</v>
      </c>
      <c r="I471" s="280">
        <v>248.50886949747189</v>
      </c>
    </row>
    <row r="472" spans="1:9" x14ac:dyDescent="0.3">
      <c r="A472" s="275">
        <v>43063.429110729165</v>
      </c>
      <c r="B472" s="278">
        <v>0.25014543533325195</v>
      </c>
      <c r="C472" s="278">
        <v>0.12954850494861603</v>
      </c>
      <c r="D472" s="9"/>
      <c r="E472" s="279">
        <v>10.377809524536133</v>
      </c>
      <c r="F472" s="279">
        <v>238.5693359375</v>
      </c>
      <c r="G472" s="278">
        <v>0.24530887603759766</v>
      </c>
      <c r="H472" s="278">
        <v>0.11230877041816711</v>
      </c>
      <c r="I472" s="280">
        <v>247.94829710996891</v>
      </c>
    </row>
    <row r="473" spans="1:9" x14ac:dyDescent="0.3">
      <c r="A473" s="275">
        <v>43063.429112650461</v>
      </c>
      <c r="B473" s="278">
        <v>0.25544056296348572</v>
      </c>
      <c r="C473" s="278">
        <v>0.12787775695323944</v>
      </c>
      <c r="D473" s="9"/>
      <c r="E473" s="279">
        <v>10.383002281188965</v>
      </c>
      <c r="F473" s="279">
        <v>238.5634765625</v>
      </c>
      <c r="G473" s="278">
        <v>0.25050163269042969</v>
      </c>
      <c r="H473" s="278">
        <v>0.11078805476427078</v>
      </c>
      <c r="I473" s="280">
        <v>244.76013969024766</v>
      </c>
    </row>
    <row r="474" spans="1:9" x14ac:dyDescent="0.3">
      <c r="A474" s="275">
        <v>43063.429114583334</v>
      </c>
      <c r="B474" s="278">
        <v>0.25243756175041199</v>
      </c>
      <c r="C474" s="278">
        <v>0.12669523060321808</v>
      </c>
      <c r="D474" s="9"/>
      <c r="E474" s="279">
        <v>10.380057334899902</v>
      </c>
      <c r="F474" s="279">
        <v>238.52783203125</v>
      </c>
      <c r="G474" s="278">
        <v>0.24755668640136719</v>
      </c>
      <c r="H474" s="278">
        <v>0.10970649123191833</v>
      </c>
      <c r="I474" s="280">
        <v>242.4883781987723</v>
      </c>
    </row>
    <row r="475" spans="1:9" x14ac:dyDescent="0.3">
      <c r="A475" s="275">
        <v>43063.429116516207</v>
      </c>
      <c r="B475" s="278">
        <v>0.25128322839736938</v>
      </c>
      <c r="C475" s="278">
        <v>0.12711086869239807</v>
      </c>
      <c r="D475" s="9"/>
      <c r="E475" s="279">
        <v>10.378925323486328</v>
      </c>
      <c r="F475" s="279">
        <v>238.38623046875</v>
      </c>
      <c r="G475" s="278">
        <v>0.24642467498779297</v>
      </c>
      <c r="H475" s="278">
        <v>0.11008391529321671</v>
      </c>
      <c r="I475" s="280">
        <v>243.27954635750794</v>
      </c>
    </row>
    <row r="476" spans="1:9" x14ac:dyDescent="0.3">
      <c r="A476" s="275">
        <v>43063.429118437503</v>
      </c>
      <c r="B476" s="278">
        <v>0.25130072236061096</v>
      </c>
      <c r="C476" s="278">
        <v>0.12859773635864258</v>
      </c>
      <c r="D476" s="9"/>
      <c r="E476" s="279">
        <v>10.378942489624023</v>
      </c>
      <c r="F476" s="279">
        <v>238.296875</v>
      </c>
      <c r="G476" s="278">
        <v>0.24644184112548828</v>
      </c>
      <c r="H476" s="278">
        <v>0.1114453449845314</v>
      </c>
      <c r="I476" s="280">
        <v>246.1395651998196</v>
      </c>
    </row>
    <row r="477" spans="1:9" x14ac:dyDescent="0.3">
      <c r="A477" s="275">
        <v>43063.429120370369</v>
      </c>
      <c r="B477" s="278">
        <v>0.25323790311813354</v>
      </c>
      <c r="C477" s="278">
        <v>0.12719003856182098</v>
      </c>
      <c r="D477" s="9"/>
      <c r="E477" s="279">
        <v>10.380842208862305</v>
      </c>
      <c r="F477" s="279">
        <v>238.24267578125</v>
      </c>
      <c r="G477" s="278">
        <v>0.24834156036376953</v>
      </c>
      <c r="H477" s="278">
        <v>0.11015882343053818</v>
      </c>
      <c r="I477" s="280">
        <v>243.43840347071239</v>
      </c>
    </row>
    <row r="478" spans="1:9" x14ac:dyDescent="0.3">
      <c r="A478" s="275">
        <v>43063.429122303241</v>
      </c>
      <c r="B478" s="278">
        <v>0.25233739614486694</v>
      </c>
      <c r="C478" s="278">
        <v>0.12768071889877319</v>
      </c>
      <c r="D478" s="9"/>
      <c r="E478" s="279">
        <v>10.379959106445313</v>
      </c>
      <c r="F478" s="279">
        <v>238.24072265625</v>
      </c>
      <c r="G478" s="278">
        <v>0.24745845794677734</v>
      </c>
      <c r="H478" s="278">
        <v>0.11060310900211334</v>
      </c>
      <c r="I478" s="280">
        <v>244.36882879666823</v>
      </c>
    </row>
    <row r="479" spans="1:9" x14ac:dyDescent="0.3">
      <c r="A479" s="275">
        <v>43063.429124224538</v>
      </c>
      <c r="B479" s="278">
        <v>0.25285670161247253</v>
      </c>
      <c r="C479" s="278">
        <v>0.12687437236309052</v>
      </c>
      <c r="D479" s="9">
        <v>1.8310546875E-4</v>
      </c>
      <c r="E479" s="279">
        <v>10.380468368530273</v>
      </c>
      <c r="F479" s="279">
        <v>238.1982421875</v>
      </c>
      <c r="G479" s="278">
        <v>0.24796772003173828</v>
      </c>
      <c r="H479" s="278">
        <v>0.10986576229333878</v>
      </c>
      <c r="I479" s="280">
        <v>242.82013998986685</v>
      </c>
    </row>
    <row r="480" spans="1:9" x14ac:dyDescent="0.3">
      <c r="A480" s="275">
        <v>43063.429126157411</v>
      </c>
      <c r="B480" s="278">
        <v>0.25270208716392517</v>
      </c>
      <c r="C480" s="278">
        <v>0.12702660262584686</v>
      </c>
      <c r="D480" s="9">
        <v>4.2724609375E-4</v>
      </c>
      <c r="E480" s="279">
        <v>10.380316734313965</v>
      </c>
      <c r="F480" s="279">
        <v>238.0380859375</v>
      </c>
      <c r="G480" s="278">
        <v>0.24781608581542969</v>
      </c>
      <c r="H480" s="278">
        <v>0.110003761947155</v>
      </c>
      <c r="I480" s="280">
        <v>243.10931819420418</v>
      </c>
    </row>
    <row r="481" spans="1:9" x14ac:dyDescent="0.3">
      <c r="A481" s="275">
        <v>43063.429128090276</v>
      </c>
      <c r="B481" s="278">
        <v>0.25548434257507324</v>
      </c>
      <c r="C481" s="278">
        <v>0.12736703455448151</v>
      </c>
      <c r="D481" s="9">
        <v>5.79833984375E-4</v>
      </c>
      <c r="E481" s="279">
        <v>10.383045196533203</v>
      </c>
      <c r="F481" s="279">
        <v>237.99560546875</v>
      </c>
      <c r="G481" s="278">
        <v>0.25054454803466797</v>
      </c>
      <c r="H481" s="278">
        <v>0.11031371355056763</v>
      </c>
      <c r="I481" s="280">
        <v>243.75949274594731</v>
      </c>
    </row>
    <row r="482" spans="1:9" x14ac:dyDescent="0.3">
      <c r="A482" s="275">
        <v>43063.429130011573</v>
      </c>
      <c r="B482" s="278">
        <v>0.25458088517189026</v>
      </c>
      <c r="C482" s="278">
        <v>0.12672983109951019</v>
      </c>
      <c r="D482" s="9">
        <v>9.1552734375E-5</v>
      </c>
      <c r="E482" s="279">
        <v>10.382159233093262</v>
      </c>
      <c r="F482" s="279">
        <v>238.00146484375</v>
      </c>
      <c r="G482" s="278">
        <v>0.24965858459472656</v>
      </c>
      <c r="H482" s="278">
        <v>0.10973426699638367</v>
      </c>
      <c r="I482" s="280">
        <v>242.54431956484791</v>
      </c>
    </row>
    <row r="483" spans="1:9" x14ac:dyDescent="0.3">
      <c r="A483" s="275">
        <v>43063.429131944446</v>
      </c>
      <c r="B483" s="278">
        <v>0.25367552042007446</v>
      </c>
      <c r="C483" s="278">
        <v>0.12658151984214783</v>
      </c>
      <c r="D483" s="9">
        <v>3.35693359375E-4</v>
      </c>
      <c r="E483" s="279">
        <v>10.381271362304688</v>
      </c>
      <c r="F483" s="279">
        <v>238.005859375</v>
      </c>
      <c r="G483" s="278">
        <v>0.24877071380615234</v>
      </c>
      <c r="H483" s="278">
        <v>0.10959822684526443</v>
      </c>
      <c r="I483" s="280">
        <v>242.25830917529188</v>
      </c>
    </row>
    <row r="484" spans="1:9" x14ac:dyDescent="0.3">
      <c r="A484" s="275">
        <v>43063.429133877318</v>
      </c>
      <c r="B484" s="278">
        <v>0.25579357147216797</v>
      </c>
      <c r="C484" s="278">
        <v>0.12658420205116272</v>
      </c>
      <c r="D484" s="9">
        <v>7.01904296875E-4</v>
      </c>
      <c r="E484" s="279">
        <v>10.38334846496582</v>
      </c>
      <c r="F484" s="279">
        <v>238.005859375</v>
      </c>
      <c r="G484" s="278">
        <v>0.25084781646728516</v>
      </c>
      <c r="H484" s="278">
        <v>0.10959947109222412</v>
      </c>
      <c r="I484" s="280">
        <v>242.26019946562843</v>
      </c>
    </row>
    <row r="485" spans="1:9" x14ac:dyDescent="0.3">
      <c r="A485" s="275">
        <v>43063.429135798608</v>
      </c>
      <c r="B485" s="278">
        <v>0.25579357147216797</v>
      </c>
      <c r="C485" s="278">
        <v>0.12658420205116272</v>
      </c>
      <c r="D485" s="9">
        <v>7.01904296875E-4</v>
      </c>
      <c r="E485" s="279">
        <v>10.38334846496582</v>
      </c>
      <c r="F485" s="279">
        <v>238.005859375</v>
      </c>
      <c r="G485" s="278">
        <v>0.25084781646728516</v>
      </c>
      <c r="H485" s="278">
        <v>0.10959947109222412</v>
      </c>
      <c r="I485" s="280">
        <v>242.26019946562843</v>
      </c>
    </row>
    <row r="486" spans="1:9" x14ac:dyDescent="0.3">
      <c r="A486" s="275">
        <v>43063.42913773148</v>
      </c>
      <c r="B486" s="278">
        <v>0.25289365649223328</v>
      </c>
      <c r="C486" s="278">
        <v>0.12848646938800812</v>
      </c>
      <c r="D486" s="9"/>
      <c r="E486" s="279">
        <v>10.380504608154297</v>
      </c>
      <c r="F486" s="279">
        <v>238.14892578125</v>
      </c>
      <c r="G486" s="278">
        <v>0.24800395965576172</v>
      </c>
      <c r="H486" s="278">
        <v>0.11134535819292068</v>
      </c>
      <c r="I486" s="280">
        <v>245.93071281441101</v>
      </c>
    </row>
    <row r="487" spans="1:9" x14ac:dyDescent="0.3">
      <c r="A487" s="275">
        <v>43063.429139664353</v>
      </c>
      <c r="B487" s="278">
        <v>0.2511412501335144</v>
      </c>
      <c r="C487" s="278">
        <v>0.12916441261768341</v>
      </c>
      <c r="D487" s="9"/>
      <c r="E487" s="279">
        <v>10.378786087036133</v>
      </c>
      <c r="F487" s="279">
        <v>238.15771484375</v>
      </c>
      <c r="G487" s="278">
        <v>0.24628543853759766</v>
      </c>
      <c r="H487" s="278">
        <v>0.11196645349264145</v>
      </c>
      <c r="I487" s="280">
        <v>247.23523218310791</v>
      </c>
    </row>
    <row r="488" spans="1:9" x14ac:dyDescent="0.3">
      <c r="A488" s="275">
        <v>43063.42914158565</v>
      </c>
      <c r="B488" s="278">
        <v>0.25476858019828796</v>
      </c>
      <c r="C488" s="278">
        <v>0.12788818776607513</v>
      </c>
      <c r="D488" s="9"/>
      <c r="E488" s="279">
        <v>10.382343292236328</v>
      </c>
      <c r="F488" s="279">
        <v>238.140625</v>
      </c>
      <c r="G488" s="278">
        <v>0.24984264373779297</v>
      </c>
      <c r="H488" s="278">
        <v>0.11080170422792435</v>
      </c>
      <c r="I488" s="280">
        <v>244.79130162592298</v>
      </c>
    </row>
    <row r="489" spans="1:9" x14ac:dyDescent="0.3">
      <c r="A489" s="275">
        <v>43063.429143518515</v>
      </c>
      <c r="B489" s="278">
        <v>0.25637221336364746</v>
      </c>
      <c r="C489" s="278">
        <v>0.1283976286649704</v>
      </c>
      <c r="D489" s="9"/>
      <c r="E489" s="279">
        <v>10.383915901184082</v>
      </c>
      <c r="F489" s="279">
        <v>238.0869140625</v>
      </c>
      <c r="G489" s="278">
        <v>0.25141525268554688</v>
      </c>
      <c r="H489" s="278">
        <v>0.11126541346311569</v>
      </c>
      <c r="I489" s="280">
        <v>245.76368253240278</v>
      </c>
    </row>
    <row r="490" spans="1:9" x14ac:dyDescent="0.3">
      <c r="A490" s="275">
        <v>43063.429145451388</v>
      </c>
      <c r="B490" s="278">
        <v>0.25471511483192444</v>
      </c>
      <c r="C490" s="278">
        <v>0.12787316739559174</v>
      </c>
      <c r="D490" s="9"/>
      <c r="E490" s="279">
        <v>10.382290840148926</v>
      </c>
      <c r="F490" s="279">
        <v>238.04833984375</v>
      </c>
      <c r="G490" s="278">
        <v>0.24979019165039063</v>
      </c>
      <c r="H490" s="278">
        <v>0.11078458279371262</v>
      </c>
      <c r="I490" s="280">
        <v>244.75326661899095</v>
      </c>
    </row>
    <row r="491" spans="1:9" x14ac:dyDescent="0.3">
      <c r="A491" s="275">
        <v>43063.429147372684</v>
      </c>
      <c r="B491" s="278">
        <v>0.25481721758842468</v>
      </c>
      <c r="C491" s="278">
        <v>0.1284390389919281</v>
      </c>
      <c r="D491" s="9"/>
      <c r="E491" s="279">
        <v>10.382390975952148</v>
      </c>
      <c r="F491" s="279">
        <v>238.01171875</v>
      </c>
      <c r="G491" s="278">
        <v>0.24989032745361328</v>
      </c>
      <c r="H491" s="278">
        <v>0.11129793524742126</v>
      </c>
      <c r="I491" s="280">
        <v>245.82868333680824</v>
      </c>
    </row>
    <row r="492" spans="1:9" x14ac:dyDescent="0.3">
      <c r="A492" s="275">
        <v>43063.429149305557</v>
      </c>
      <c r="B492" s="278">
        <v>0.25139507651329041</v>
      </c>
      <c r="C492" s="278">
        <v>0.12753878533840179</v>
      </c>
      <c r="D492" s="9"/>
      <c r="E492" s="279">
        <v>10.379034996032715</v>
      </c>
      <c r="F492" s="279">
        <v>237.97314453125</v>
      </c>
      <c r="G492" s="278">
        <v>0.24653434753417969</v>
      </c>
      <c r="H492" s="278">
        <v>0.11047466844320297</v>
      </c>
      <c r="I492" s="280">
        <v>244.09990452612095</v>
      </c>
    </row>
    <row r="493" spans="1:9" x14ac:dyDescent="0.3">
      <c r="A493" s="275">
        <v>43063.429151238422</v>
      </c>
      <c r="B493" s="278">
        <v>0.25627204775810242</v>
      </c>
      <c r="C493" s="278">
        <v>0.12767215073108673</v>
      </c>
      <c r="D493" s="9"/>
      <c r="E493" s="279">
        <v>10.383817672729492</v>
      </c>
      <c r="F493" s="279">
        <v>237.93310546875</v>
      </c>
      <c r="G493" s="278">
        <v>0.25131702423095703</v>
      </c>
      <c r="H493" s="278">
        <v>0.11059616506099701</v>
      </c>
      <c r="I493" s="280">
        <v>244.35488352836842</v>
      </c>
    </row>
    <row r="494" spans="1:9" x14ac:dyDescent="0.3">
      <c r="A494" s="275">
        <v>43063.429153159719</v>
      </c>
      <c r="B494" s="278">
        <v>0.25469663739204407</v>
      </c>
      <c r="C494" s="278">
        <v>0.12746745347976685</v>
      </c>
      <c r="D494" s="9"/>
      <c r="E494" s="279">
        <v>10.382272720336914</v>
      </c>
      <c r="F494" s="279">
        <v>237.87890625</v>
      </c>
      <c r="G494" s="278">
        <v>0.24977207183837891</v>
      </c>
      <c r="H494" s="278">
        <v>0.11041030287742615</v>
      </c>
      <c r="I494" s="280">
        <v>243.96528574211086</v>
      </c>
    </row>
    <row r="495" spans="1:9" x14ac:dyDescent="0.3">
      <c r="A495" s="275">
        <v>43063.429155092592</v>
      </c>
      <c r="B495" s="278">
        <v>0.25546973943710327</v>
      </c>
      <c r="C495" s="278">
        <v>0.12724383175373077</v>
      </c>
      <c r="D495" s="9"/>
      <c r="E495" s="279">
        <v>10.383030891418457</v>
      </c>
      <c r="F495" s="279">
        <v>237.8203125</v>
      </c>
      <c r="G495" s="278">
        <v>0.25053024291992188</v>
      </c>
      <c r="H495" s="278">
        <v>0.11020456999540329</v>
      </c>
      <c r="I495" s="280">
        <v>243.53239640963051</v>
      </c>
    </row>
    <row r="496" spans="1:9" x14ac:dyDescent="0.3">
      <c r="A496" s="275">
        <v>43063.429157025465</v>
      </c>
      <c r="B496" s="278">
        <v>0.25774824619293213</v>
      </c>
      <c r="C496" s="278">
        <v>0.1273396909236908</v>
      </c>
      <c r="D496" s="9">
        <v>9.1552734375E-5</v>
      </c>
      <c r="E496" s="279">
        <v>10.385265350341797</v>
      </c>
      <c r="F496" s="279">
        <v>237.783203125</v>
      </c>
      <c r="G496" s="278">
        <v>0.25276470184326172</v>
      </c>
      <c r="H496" s="278">
        <v>0.11029036343097687</v>
      </c>
      <c r="I496" s="280">
        <v>243.71151149434456</v>
      </c>
    </row>
    <row r="497" spans="1:9" x14ac:dyDescent="0.3">
      <c r="A497" s="275">
        <v>43063.429158946761</v>
      </c>
      <c r="B497" s="278">
        <v>0.25382140278816223</v>
      </c>
      <c r="C497" s="278">
        <v>0.12674006819725037</v>
      </c>
      <c r="D497" s="9">
        <v>3.96728515625E-4</v>
      </c>
      <c r="E497" s="279">
        <v>10.381414413452148</v>
      </c>
      <c r="F497" s="279">
        <v>237.7626953125</v>
      </c>
      <c r="G497" s="278">
        <v>0.24891376495361328</v>
      </c>
      <c r="H497" s="278">
        <v>0.10974260419607162</v>
      </c>
      <c r="I497" s="280">
        <v>242.56120609791006</v>
      </c>
    </row>
    <row r="498" spans="1:9" x14ac:dyDescent="0.3">
      <c r="A498" s="275">
        <v>43063.429160879627</v>
      </c>
      <c r="B498" s="278">
        <v>0.25710740685462952</v>
      </c>
      <c r="C498" s="278">
        <v>0.12781330943107605</v>
      </c>
      <c r="D498" s="9">
        <v>3.662109375E-4</v>
      </c>
      <c r="E498" s="279">
        <v>10.384636878967285</v>
      </c>
      <c r="F498" s="279">
        <v>237.7412109375</v>
      </c>
      <c r="G498" s="278">
        <v>0.25213623046875</v>
      </c>
      <c r="H498" s="278">
        <v>0.1107214018702507</v>
      </c>
      <c r="I498" s="280">
        <v>244.61549939987182</v>
      </c>
    </row>
    <row r="499" spans="1:9" x14ac:dyDescent="0.3">
      <c r="A499" s="275">
        <v>43063.429162812499</v>
      </c>
      <c r="B499" s="278">
        <v>0.25453129410743713</v>
      </c>
      <c r="C499" s="278">
        <v>0.12755212187767029</v>
      </c>
      <c r="D499" s="9">
        <v>6.40869140625E-4</v>
      </c>
      <c r="E499" s="279">
        <v>10.382110595703125</v>
      </c>
      <c r="F499" s="279">
        <v>237.7060546875</v>
      </c>
      <c r="G499" s="278">
        <v>0.24960994720458984</v>
      </c>
      <c r="H499" s="278">
        <v>0.11048230528831482</v>
      </c>
      <c r="I499" s="280">
        <v>244.11317470966677</v>
      </c>
    </row>
    <row r="500" spans="1:9" x14ac:dyDescent="0.3">
      <c r="A500" s="275">
        <v>43063.429164733796</v>
      </c>
      <c r="B500" s="278">
        <v>0.25974279642105103</v>
      </c>
      <c r="C500" s="278">
        <v>0.12736602127552032</v>
      </c>
      <c r="D500" s="9">
        <v>7.32421875E-4</v>
      </c>
      <c r="E500" s="279">
        <v>10.387221336364746</v>
      </c>
      <c r="F500" s="279">
        <v>237.66455078125</v>
      </c>
      <c r="G500" s="278">
        <v>0.25472068786621094</v>
      </c>
      <c r="H500" s="278">
        <v>0.11031226068735123</v>
      </c>
      <c r="I500" s="280">
        <v>243.75619388953223</v>
      </c>
    </row>
    <row r="501" spans="1:9" x14ac:dyDescent="0.3">
      <c r="A501" s="275">
        <v>43063.429166666669</v>
      </c>
      <c r="B501" s="278">
        <v>0.25665518641471863</v>
      </c>
      <c r="C501" s="278">
        <v>0.12729278206825256</v>
      </c>
      <c r="D501" s="9">
        <v>5.79833984375E-4</v>
      </c>
      <c r="E501" s="279">
        <v>10.384193420410156</v>
      </c>
      <c r="F501" s="279">
        <v>237.62939453125</v>
      </c>
      <c r="G501" s="278">
        <v>0.25169277191162109</v>
      </c>
      <c r="H501" s="278">
        <v>0.1102459728717804</v>
      </c>
      <c r="I501" s="280">
        <v>243.61738573653469</v>
      </c>
    </row>
    <row r="502" spans="1:9" x14ac:dyDescent="0.3">
      <c r="A502" s="275">
        <v>43063.429168599534</v>
      </c>
      <c r="B502" s="278">
        <v>0.25609114766120911</v>
      </c>
      <c r="C502" s="278">
        <v>0.12815938889980316</v>
      </c>
      <c r="D502" s="9">
        <v>7.01904296875E-4</v>
      </c>
      <c r="E502" s="279">
        <v>10.383640289306641</v>
      </c>
      <c r="F502" s="279">
        <v>237.60791015625</v>
      </c>
      <c r="G502" s="278">
        <v>0.25113964080810547</v>
      </c>
      <c r="H502" s="278">
        <v>0.11103594303131104</v>
      </c>
      <c r="I502" s="280">
        <v>245.27483378779314</v>
      </c>
    </row>
    <row r="503" spans="1:9" x14ac:dyDescent="0.3">
      <c r="A503" s="275">
        <v>43063.429170520831</v>
      </c>
      <c r="B503" s="278">
        <v>0.2563517689704895</v>
      </c>
      <c r="C503" s="278">
        <v>0.12705208361148834</v>
      </c>
      <c r="D503" s="9">
        <v>2.44140625E-4</v>
      </c>
      <c r="E503" s="279">
        <v>10.383895874023438</v>
      </c>
      <c r="F503" s="279">
        <v>237.578125</v>
      </c>
      <c r="G503" s="278">
        <v>0.25139522552490234</v>
      </c>
      <c r="H503" s="278">
        <v>0.11002758145332336</v>
      </c>
      <c r="I503" s="280">
        <v>243.15971241502928</v>
      </c>
    </row>
    <row r="504" spans="1:9" x14ac:dyDescent="0.3">
      <c r="A504" s="275">
        <v>43063.429172453703</v>
      </c>
      <c r="B504" s="278">
        <v>0.25503212213516235</v>
      </c>
      <c r="C504" s="278">
        <v>0.12699757516384125</v>
      </c>
      <c r="D504" s="9"/>
      <c r="E504" s="279">
        <v>10.382601737976074</v>
      </c>
      <c r="F504" s="279">
        <v>237.52685546875</v>
      </c>
      <c r="G504" s="278">
        <v>0.25010108947753906</v>
      </c>
      <c r="H504" s="278">
        <v>0.10997959971427917</v>
      </c>
      <c r="I504" s="280">
        <v>243.06000047793341</v>
      </c>
    </row>
    <row r="505" spans="1:9" x14ac:dyDescent="0.3">
      <c r="A505" s="275">
        <v>43063.429174386576</v>
      </c>
      <c r="B505" s="278">
        <v>0.25613978505134583</v>
      </c>
      <c r="C505" s="278">
        <v>0.12760108709335327</v>
      </c>
      <c r="D505" s="9"/>
      <c r="E505" s="279">
        <v>10.383687973022461</v>
      </c>
      <c r="F505" s="279">
        <v>237.45458984375</v>
      </c>
      <c r="G505" s="278">
        <v>0.25118732452392578</v>
      </c>
      <c r="H505" s="278">
        <v>0.11053124815225601</v>
      </c>
      <c r="I505" s="280">
        <v>244.21860062629568</v>
      </c>
    </row>
    <row r="506" spans="1:9" x14ac:dyDescent="0.3">
      <c r="A506" s="275">
        <v>43063.429176307873</v>
      </c>
      <c r="B506" s="278">
        <v>0.25472775101661682</v>
      </c>
      <c r="C506" s="278">
        <v>0.12762169539928436</v>
      </c>
      <c r="D506" s="9"/>
      <c r="E506" s="279">
        <v>10.382303237915039</v>
      </c>
      <c r="F506" s="279">
        <v>237.38720703125</v>
      </c>
      <c r="G506" s="278">
        <v>0.24980258941650391</v>
      </c>
      <c r="H506" s="278">
        <v>0.11054918169975281</v>
      </c>
      <c r="I506" s="280">
        <v>244.25559090833002</v>
      </c>
    </row>
    <row r="507" spans="1:9" x14ac:dyDescent="0.3">
      <c r="A507" s="275">
        <v>43063.429178240738</v>
      </c>
      <c r="B507" s="278">
        <v>0.25692650675773621</v>
      </c>
      <c r="C507" s="278">
        <v>0.12722876667976379</v>
      </c>
      <c r="D507" s="9">
        <v>6.103515625E-5</v>
      </c>
      <c r="E507" s="279">
        <v>10.384459495544434</v>
      </c>
      <c r="F507" s="279">
        <v>237.31103515625</v>
      </c>
      <c r="G507" s="278">
        <v>0.25195884704589844</v>
      </c>
      <c r="H507" s="278">
        <v>0.1101892963051796</v>
      </c>
      <c r="I507" s="280">
        <v>243.49948864115495</v>
      </c>
    </row>
    <row r="508" spans="1:9" x14ac:dyDescent="0.3">
      <c r="A508" s="275">
        <v>43063.429180173611</v>
      </c>
      <c r="B508" s="278">
        <v>0.2566123902797699</v>
      </c>
      <c r="C508" s="278">
        <v>0.12794499099254608</v>
      </c>
      <c r="D508" s="9">
        <v>3.662109375E-4</v>
      </c>
      <c r="E508" s="279">
        <v>10.384151458740234</v>
      </c>
      <c r="F508" s="279">
        <v>237.2470703125</v>
      </c>
      <c r="G508" s="278">
        <v>0.25165081024169922</v>
      </c>
      <c r="H508" s="278">
        <v>0.11084149777889252</v>
      </c>
      <c r="I508" s="280">
        <v>244.86751815335006</v>
      </c>
    </row>
    <row r="509" spans="1:9" x14ac:dyDescent="0.3">
      <c r="A509" s="275">
        <v>43063.429182094907</v>
      </c>
      <c r="B509" s="278">
        <v>0.25587040185928345</v>
      </c>
      <c r="C509" s="278">
        <v>0.12728896737098694</v>
      </c>
      <c r="D509" s="9">
        <v>7.32421875E-4</v>
      </c>
      <c r="E509" s="279">
        <v>10.383423805236816</v>
      </c>
      <c r="F509" s="279">
        <v>237.18798828125</v>
      </c>
      <c r="G509" s="278">
        <v>0.25092315673828125</v>
      </c>
      <c r="H509" s="278">
        <v>0.11024199426174164</v>
      </c>
      <c r="I509" s="280">
        <v>243.60872625016276</v>
      </c>
    </row>
    <row r="510" spans="1:9" x14ac:dyDescent="0.3">
      <c r="A510" s="275">
        <v>43063.42918402778</v>
      </c>
      <c r="B510" s="278">
        <v>0.25805750489234924</v>
      </c>
      <c r="C510" s="278">
        <v>0.1265576183795929</v>
      </c>
      <c r="D510" s="9">
        <v>8.544921875E-4</v>
      </c>
      <c r="E510" s="279">
        <v>10.385568618774414</v>
      </c>
      <c r="F510" s="279">
        <v>237.1376953125</v>
      </c>
      <c r="G510" s="278">
        <v>0.25306797027587891</v>
      </c>
      <c r="H510" s="278">
        <v>0.10957474261522293</v>
      </c>
      <c r="I510" s="280">
        <v>242.20797196465995</v>
      </c>
    </row>
    <row r="511" spans="1:9" x14ac:dyDescent="0.3">
      <c r="A511" s="275">
        <v>43063.429185960646</v>
      </c>
      <c r="B511" s="278">
        <v>0.25347420573234558</v>
      </c>
      <c r="C511" s="278">
        <v>0.12702938914299011</v>
      </c>
      <c r="D511" s="9">
        <v>9.46044921875E-4</v>
      </c>
      <c r="E511" s="279">
        <v>10.381073951721191</v>
      </c>
      <c r="F511" s="279">
        <v>237.09375</v>
      </c>
      <c r="G511" s="278">
        <v>0.24857330322265625</v>
      </c>
      <c r="H511" s="278">
        <v>0.11000461131334305</v>
      </c>
      <c r="I511" s="280">
        <v>243.1100407202259</v>
      </c>
    </row>
    <row r="512" spans="1:9" x14ac:dyDescent="0.3">
      <c r="A512" s="275">
        <v>43063.429187881942</v>
      </c>
      <c r="B512" s="278">
        <v>0.25902122259140015</v>
      </c>
      <c r="C512" s="278">
        <v>0.12712542712688446</v>
      </c>
      <c r="D512" s="9">
        <v>9.1552734375E-4</v>
      </c>
      <c r="E512" s="279">
        <v>10.386513710021973</v>
      </c>
      <c r="F512" s="279">
        <v>237.03955078125</v>
      </c>
      <c r="G512" s="278">
        <v>0.2540130615234375</v>
      </c>
      <c r="H512" s="278">
        <v>0.11009227484464645</v>
      </c>
      <c r="I512" s="280">
        <v>243.29411052026609</v>
      </c>
    </row>
    <row r="513" spans="1:9" x14ac:dyDescent="0.3">
      <c r="A513" s="275">
        <v>43063.429189814815</v>
      </c>
      <c r="B513" s="278">
        <v>0.25778132677078247</v>
      </c>
      <c r="C513" s="278">
        <v>0.12780395150184631</v>
      </c>
      <c r="D513" s="9">
        <v>1.251220703125E-3</v>
      </c>
      <c r="E513" s="279">
        <v>10.385297775268555</v>
      </c>
      <c r="F513" s="279">
        <v>236.998046875</v>
      </c>
      <c r="G513" s="278">
        <v>0.25279712677001953</v>
      </c>
      <c r="H513" s="278">
        <v>0.11070993542671204</v>
      </c>
      <c r="I513" s="280">
        <v>244.58967697721545</v>
      </c>
    </row>
    <row r="514" spans="1:9" x14ac:dyDescent="0.3">
      <c r="A514" s="275">
        <v>43063.429191747688</v>
      </c>
      <c r="B514" s="278">
        <v>0.25620201230049133</v>
      </c>
      <c r="C514" s="278">
        <v>0.12724165618419647</v>
      </c>
      <c r="D514" s="9">
        <v>1.3427734375E-3</v>
      </c>
      <c r="E514" s="279">
        <v>10.383749008178711</v>
      </c>
      <c r="F514" s="279">
        <v>236.96875</v>
      </c>
      <c r="G514" s="278">
        <v>0.25124835968017578</v>
      </c>
      <c r="H514" s="278">
        <v>0.11019685119390488</v>
      </c>
      <c r="I514" s="280">
        <v>243.51274797972744</v>
      </c>
    </row>
    <row r="515" spans="1:9" x14ac:dyDescent="0.3">
      <c r="A515" s="275">
        <v>43063.429193668984</v>
      </c>
      <c r="B515" s="278">
        <v>0.25747790932655334</v>
      </c>
      <c r="C515" s="278">
        <v>0.12940539419651031</v>
      </c>
      <c r="D515" s="9">
        <v>8.544921875E-4</v>
      </c>
      <c r="E515" s="279">
        <v>10.385000228881836</v>
      </c>
      <c r="F515" s="279">
        <v>236.9912109375</v>
      </c>
      <c r="G515" s="278">
        <v>0.25249958038330078</v>
      </c>
      <c r="H515" s="278">
        <v>0.11217212677001953</v>
      </c>
      <c r="I515" s="280">
        <v>247.65809036967565</v>
      </c>
    </row>
    <row r="516" spans="1:9" x14ac:dyDescent="0.3">
      <c r="A516" s="275">
        <v>43063.42919560185</v>
      </c>
      <c r="B516" s="278">
        <v>0.25606781244277954</v>
      </c>
      <c r="C516" s="278">
        <v>0.12891855835914612</v>
      </c>
      <c r="D516" s="9"/>
      <c r="E516" s="279">
        <v>10.383617401123047</v>
      </c>
      <c r="F516" s="279">
        <v>237.02099609375</v>
      </c>
      <c r="G516" s="278">
        <v>0.25111675262451172</v>
      </c>
      <c r="H516" s="278">
        <v>0.11173101514577866</v>
      </c>
      <c r="I516" s="280">
        <v>246.73463348391581</v>
      </c>
    </row>
    <row r="517" spans="1:9" x14ac:dyDescent="0.3">
      <c r="A517" s="275">
        <v>43063.429197534722</v>
      </c>
      <c r="B517" s="278">
        <v>0.25432708859443665</v>
      </c>
      <c r="C517" s="278">
        <v>0.13036766648292542</v>
      </c>
      <c r="D517" s="9"/>
      <c r="E517" s="279">
        <v>10.38191032409668</v>
      </c>
      <c r="F517" s="279">
        <v>237.04345703125</v>
      </c>
      <c r="G517" s="278">
        <v>0.24940967559814453</v>
      </c>
      <c r="H517" s="278">
        <v>0.11305954307317734</v>
      </c>
      <c r="I517" s="280">
        <v>249.52475413791197</v>
      </c>
    </row>
    <row r="518" spans="1:9" x14ac:dyDescent="0.3">
      <c r="A518" s="275">
        <v>43063.429199456019</v>
      </c>
      <c r="B518" s="278">
        <v>0.25392350554466248</v>
      </c>
      <c r="C518" s="278">
        <v>0.13114038109779358</v>
      </c>
      <c r="D518" s="9"/>
      <c r="E518" s="279">
        <v>10.381514549255371</v>
      </c>
      <c r="F518" s="279">
        <v>237.0556640625</v>
      </c>
      <c r="G518" s="278">
        <v>0.24901390075683594</v>
      </c>
      <c r="H518" s="278">
        <v>0.1137683168053627</v>
      </c>
      <c r="I518" s="280">
        <v>251.0129774678129</v>
      </c>
    </row>
    <row r="519" spans="1:9" x14ac:dyDescent="0.3">
      <c r="A519" s="275">
        <v>43063.429201388892</v>
      </c>
      <c r="B519" s="278">
        <v>0.25327292084693909</v>
      </c>
      <c r="C519" s="278">
        <v>0.13161198794841766</v>
      </c>
      <c r="D519" s="9"/>
      <c r="E519" s="279">
        <v>10.380876541137695</v>
      </c>
      <c r="F519" s="279">
        <v>237.02197265625</v>
      </c>
      <c r="G519" s="278">
        <v>0.24837589263916016</v>
      </c>
      <c r="H519" s="278">
        <v>0.11420463025569916</v>
      </c>
      <c r="I519" s="280">
        <v>251.93112920172516</v>
      </c>
    </row>
    <row r="520" spans="1:9" x14ac:dyDescent="0.3">
      <c r="A520" s="275">
        <v>43063.429203321757</v>
      </c>
      <c r="B520" s="278">
        <v>0.25479483604431152</v>
      </c>
      <c r="C520" s="278">
        <v>0.12988440692424774</v>
      </c>
      <c r="D520" s="9"/>
      <c r="E520" s="279">
        <v>10.382369041442871</v>
      </c>
      <c r="F520" s="279">
        <v>236.93994140625</v>
      </c>
      <c r="G520" s="278">
        <v>0.24986839294433594</v>
      </c>
      <c r="H520" s="278">
        <v>0.1126260906457901</v>
      </c>
      <c r="I520" s="280">
        <v>248.62031706913083</v>
      </c>
    </row>
    <row r="521" spans="1:9" x14ac:dyDescent="0.3">
      <c r="A521" s="275">
        <v>43063.429205243054</v>
      </c>
      <c r="B521" s="278">
        <v>0.25355589389801025</v>
      </c>
      <c r="C521" s="278">
        <v>0.1301683783531189</v>
      </c>
      <c r="D521" s="9"/>
      <c r="E521" s="279">
        <v>10.38115406036377</v>
      </c>
      <c r="F521" s="279">
        <v>236.8486328125</v>
      </c>
      <c r="G521" s="278">
        <v>0.24865341186523438</v>
      </c>
      <c r="H521" s="278">
        <v>0.11288660019636154</v>
      </c>
      <c r="I521" s="280">
        <v>249.16749960646229</v>
      </c>
    </row>
    <row r="522" spans="1:9" x14ac:dyDescent="0.3">
      <c r="A522" s="275">
        <v>43063.429207175926</v>
      </c>
      <c r="B522" s="278">
        <v>0.25700917840003967</v>
      </c>
      <c r="C522" s="278">
        <v>0.12718130648136139</v>
      </c>
      <c r="D522" s="9"/>
      <c r="E522" s="279">
        <v>10.384540557861328</v>
      </c>
      <c r="F522" s="279">
        <v>236.767578125</v>
      </c>
      <c r="G522" s="278">
        <v>0.25203990936279297</v>
      </c>
      <c r="H522" s="278">
        <v>0.11016505211591721</v>
      </c>
      <c r="I522" s="280">
        <v>243.46025927268559</v>
      </c>
    </row>
    <row r="523" spans="1:9" x14ac:dyDescent="0.3">
      <c r="A523" s="275">
        <v>43063.429209108799</v>
      </c>
      <c r="B523" s="278">
        <v>0.25669407844543457</v>
      </c>
      <c r="C523" s="278">
        <v>0.12733361124992371</v>
      </c>
      <c r="D523" s="9"/>
      <c r="E523" s="279">
        <v>10.384231567382813</v>
      </c>
      <c r="F523" s="279">
        <v>236.6318359375</v>
      </c>
      <c r="G523" s="278">
        <v>0.25173091888427734</v>
      </c>
      <c r="H523" s="278">
        <v>0.11030819267034531</v>
      </c>
      <c r="I523" s="280">
        <v>243.76323647153242</v>
      </c>
    </row>
    <row r="524" spans="1:9" x14ac:dyDescent="0.3">
      <c r="A524" s="275">
        <v>43063.429211030096</v>
      </c>
      <c r="B524" s="278">
        <v>0.25754597783088684</v>
      </c>
      <c r="C524" s="278">
        <v>0.12731650471687317</v>
      </c>
      <c r="D524" s="9"/>
      <c r="E524" s="279">
        <v>10.385066986083984</v>
      </c>
      <c r="F524" s="279">
        <v>236.53759765625</v>
      </c>
      <c r="G524" s="278">
        <v>0.25256633758544922</v>
      </c>
      <c r="H524" s="278">
        <v>0.11028175055980682</v>
      </c>
      <c r="I524" s="280">
        <v>243.70111924520623</v>
      </c>
    </row>
    <row r="525" spans="1:9" x14ac:dyDescent="0.3">
      <c r="A525" s="275">
        <v>43063.429212962961</v>
      </c>
      <c r="B525" s="278">
        <v>0.25689539313316345</v>
      </c>
      <c r="C525" s="278">
        <v>0.12754391133785248</v>
      </c>
      <c r="D525" s="9"/>
      <c r="E525" s="279">
        <v>10.384428977966309</v>
      </c>
      <c r="F525" s="279">
        <v>236.48681640625</v>
      </c>
      <c r="G525" s="278">
        <v>0.25192832946777344</v>
      </c>
      <c r="H525" s="278">
        <v>0.11048363149166107</v>
      </c>
      <c r="I525" s="280">
        <v>244.12142602116367</v>
      </c>
    </row>
    <row r="526" spans="1:9" x14ac:dyDescent="0.3">
      <c r="A526" s="275">
        <v>43063.429214895834</v>
      </c>
      <c r="B526" s="278">
        <v>0.25708308815956116</v>
      </c>
      <c r="C526" s="278">
        <v>0.12711334228515625</v>
      </c>
      <c r="D526" s="9"/>
      <c r="E526" s="279">
        <v>10.384613037109375</v>
      </c>
      <c r="F526" s="279">
        <v>236.4736328125</v>
      </c>
      <c r="G526" s="278">
        <v>0.25211238861083984</v>
      </c>
      <c r="H526" s="278">
        <v>0.11008794605731964</v>
      </c>
      <c r="I526" s="280">
        <v>243.28916602342983</v>
      </c>
    </row>
    <row r="527" spans="1:9" x14ac:dyDescent="0.3">
      <c r="A527" s="275">
        <v>43063.429216817131</v>
      </c>
      <c r="B527" s="278">
        <v>0.25760042667388916</v>
      </c>
      <c r="C527" s="278">
        <v>0.12655128538608551</v>
      </c>
      <c r="D527" s="9"/>
      <c r="E527" s="279">
        <v>10.385120391845703</v>
      </c>
      <c r="F527" s="279">
        <v>236.4814453125</v>
      </c>
      <c r="G527" s="278">
        <v>0.25261974334716797</v>
      </c>
      <c r="H527" s="278">
        <v>0.10957324504852295</v>
      </c>
      <c r="I527" s="280">
        <v>242.20747000057267</v>
      </c>
    </row>
    <row r="528" spans="1:9" x14ac:dyDescent="0.3">
      <c r="A528" s="275">
        <v>43063.429218750003</v>
      </c>
      <c r="B528" s="278">
        <v>0.25778228044509888</v>
      </c>
      <c r="C528" s="278">
        <v>0.12792526185512543</v>
      </c>
      <c r="D528" s="9">
        <v>1.8310546875E-4</v>
      </c>
      <c r="E528" s="279">
        <v>10.385298728942871</v>
      </c>
      <c r="F528" s="279">
        <v>236.4794921875</v>
      </c>
      <c r="G528" s="278">
        <v>0.25279808044433594</v>
      </c>
      <c r="H528" s="278">
        <v>0.1108241006731987</v>
      </c>
      <c r="I528" s="280">
        <v>244.83139828275145</v>
      </c>
    </row>
    <row r="529" spans="1:9" x14ac:dyDescent="0.3">
      <c r="A529" s="275">
        <v>43063.429220682869</v>
      </c>
      <c r="B529" s="278">
        <v>0.25747111439704895</v>
      </c>
      <c r="C529" s="278">
        <v>0.12689325213432312</v>
      </c>
      <c r="D529" s="9">
        <v>4.57763671875E-4</v>
      </c>
      <c r="E529" s="279">
        <v>10.384993553161621</v>
      </c>
      <c r="F529" s="279">
        <v>236.45654296875</v>
      </c>
      <c r="G529" s="278">
        <v>0.25249290466308594</v>
      </c>
      <c r="H529" s="278">
        <v>0.10988206416368484</v>
      </c>
      <c r="I529" s="280">
        <v>242.8538350119716</v>
      </c>
    </row>
    <row r="530" spans="1:9" x14ac:dyDescent="0.3">
      <c r="A530" s="275">
        <v>43063.429222604165</v>
      </c>
      <c r="B530" s="278">
        <v>0.25756931304931641</v>
      </c>
      <c r="C530" s="278">
        <v>0.12783487141132355</v>
      </c>
      <c r="D530" s="9">
        <v>4.8828125E-4</v>
      </c>
      <c r="E530" s="279">
        <v>10.385089874267578</v>
      </c>
      <c r="F530" s="279">
        <v>236.53466796875</v>
      </c>
      <c r="G530" s="278">
        <v>0.25258922576904297</v>
      </c>
      <c r="H530" s="278">
        <v>0.11074066162109375</v>
      </c>
      <c r="I530" s="280">
        <v>244.65567408699872</v>
      </c>
    </row>
    <row r="531" spans="1:9" x14ac:dyDescent="0.3">
      <c r="A531" s="275">
        <v>43063.429224537038</v>
      </c>
      <c r="B531" s="278">
        <v>0.25272250175476074</v>
      </c>
      <c r="C531" s="278">
        <v>0.12744198739528656</v>
      </c>
      <c r="D531" s="9">
        <v>5.4931640625E-4</v>
      </c>
      <c r="E531" s="279">
        <v>10.380336761474609</v>
      </c>
      <c r="F531" s="279">
        <v>236.70947265625</v>
      </c>
      <c r="G531" s="278">
        <v>0.24783611297607422</v>
      </c>
      <c r="H531" s="278">
        <v>0.11038216203451157</v>
      </c>
      <c r="I531" s="280">
        <v>243.90321220401711</v>
      </c>
    </row>
    <row r="532" spans="1:9" x14ac:dyDescent="0.3">
      <c r="A532" s="275">
        <v>43063.429226469911</v>
      </c>
      <c r="B532" s="278">
        <v>0.25760725140571594</v>
      </c>
      <c r="C532" s="278">
        <v>0.12759393453598022</v>
      </c>
      <c r="D532" s="9">
        <v>3.662109375E-4</v>
      </c>
      <c r="E532" s="279">
        <v>10.385127067565918</v>
      </c>
      <c r="F532" s="279">
        <v>236.625</v>
      </c>
      <c r="G532" s="278">
        <v>0.25262641906738281</v>
      </c>
      <c r="H532" s="278">
        <v>0.11052130907773972</v>
      </c>
      <c r="I532" s="280">
        <v>244.19564876179257</v>
      </c>
    </row>
    <row r="533" spans="1:9" x14ac:dyDescent="0.3">
      <c r="A533" s="275">
        <v>43063.429228391207</v>
      </c>
      <c r="B533" s="278">
        <v>0.25862154364585876</v>
      </c>
      <c r="C533" s="278">
        <v>0.12785905599594116</v>
      </c>
      <c r="D533" s="9">
        <v>3.35693359375E-4</v>
      </c>
      <c r="E533" s="279">
        <v>10.38612174987793</v>
      </c>
      <c r="F533" s="279">
        <v>236.578125</v>
      </c>
      <c r="G533" s="278">
        <v>0.25362110137939453</v>
      </c>
      <c r="H533" s="278">
        <v>0.11076322942972183</v>
      </c>
      <c r="I533" s="280">
        <v>244.70332444224579</v>
      </c>
    </row>
    <row r="534" spans="1:9" x14ac:dyDescent="0.3">
      <c r="A534" s="275">
        <v>43063.429230324073</v>
      </c>
      <c r="B534" s="278">
        <v>0.258472740650177</v>
      </c>
      <c r="C534" s="278">
        <v>0.12853758037090302</v>
      </c>
      <c r="D534" s="9"/>
      <c r="E534" s="279">
        <v>10.38597583770752</v>
      </c>
      <c r="F534" s="279">
        <v>236.6611328125</v>
      </c>
      <c r="G534" s="278">
        <v>0.25347518920898438</v>
      </c>
      <c r="H534" s="278">
        <v>0.11138364672660828</v>
      </c>
      <c r="I534" s="280">
        <v>246.00603625750645</v>
      </c>
    </row>
    <row r="535" spans="1:9" x14ac:dyDescent="0.3">
      <c r="A535" s="275">
        <v>43063.429232256945</v>
      </c>
      <c r="B535" s="278">
        <v>0.25522372126579285</v>
      </c>
      <c r="C535" s="278">
        <v>0.12724228203296661</v>
      </c>
      <c r="D535" s="9"/>
      <c r="E535" s="279">
        <v>10.382789611816406</v>
      </c>
      <c r="F535" s="279">
        <v>236.66357421875</v>
      </c>
      <c r="G535" s="278">
        <v>0.25028896331787109</v>
      </c>
      <c r="H535" s="278">
        <v>0.11020775884389877</v>
      </c>
      <c r="I535" s="280">
        <v>243.54192823522408</v>
      </c>
    </row>
    <row r="536" spans="1:9" x14ac:dyDescent="0.3">
      <c r="A536" s="275">
        <v>43063.429234178242</v>
      </c>
      <c r="B536" s="278">
        <v>0.25481817126274109</v>
      </c>
      <c r="C536" s="278">
        <v>0.12912358343601227</v>
      </c>
      <c r="D536" s="9"/>
      <c r="E536" s="279">
        <v>10.382391929626465</v>
      </c>
      <c r="F536" s="279">
        <v>236.68505859375</v>
      </c>
      <c r="G536" s="278">
        <v>0.24989128112792969</v>
      </c>
      <c r="H536" s="278">
        <v>0.1119256317615509</v>
      </c>
      <c r="I536" s="280">
        <v>247.1474294702189</v>
      </c>
    </row>
    <row r="537" spans="1:9" x14ac:dyDescent="0.3">
      <c r="A537" s="275">
        <v>43063.429236111115</v>
      </c>
      <c r="B537" s="278">
        <v>0.25660267472267151</v>
      </c>
      <c r="C537" s="278">
        <v>0.12959550321102142</v>
      </c>
      <c r="D537" s="9"/>
      <c r="E537" s="279">
        <v>10.38414192199707</v>
      </c>
      <c r="F537" s="279">
        <v>236.75927734375</v>
      </c>
      <c r="G537" s="278">
        <v>0.25164127349853516</v>
      </c>
      <c r="H537" s="278">
        <v>0.11235193908214569</v>
      </c>
      <c r="I537" s="280">
        <v>248.03907919248897</v>
      </c>
    </row>
    <row r="538" spans="1:9" x14ac:dyDescent="0.3">
      <c r="A538" s="275">
        <v>43063.42923804398</v>
      </c>
      <c r="B538" s="278">
        <v>0.25418412685394287</v>
      </c>
      <c r="C538" s="278">
        <v>0.1301235556602478</v>
      </c>
      <c r="D538" s="9"/>
      <c r="E538" s="279">
        <v>10.381770133972168</v>
      </c>
      <c r="F538" s="279">
        <v>236.8798828125</v>
      </c>
      <c r="G538" s="278">
        <v>0.24926948547363281</v>
      </c>
      <c r="H538" s="278">
        <v>0.11283046752214432</v>
      </c>
      <c r="I538" s="280">
        <v>249.04057573674376</v>
      </c>
    </row>
    <row r="539" spans="1:9" x14ac:dyDescent="0.3">
      <c r="A539" s="275">
        <v>43063.429239965277</v>
      </c>
      <c r="B539" s="278">
        <v>0.25227224826812744</v>
      </c>
      <c r="C539" s="278">
        <v>0.12850874662399292</v>
      </c>
      <c r="D539" s="9"/>
      <c r="E539" s="279">
        <v>10.379895210266113</v>
      </c>
      <c r="F539" s="279">
        <v>236.9345703125</v>
      </c>
      <c r="G539" s="278">
        <v>0.24739456176757813</v>
      </c>
      <c r="H539" s="278">
        <v>0.11136040091514587</v>
      </c>
      <c r="I539" s="280">
        <v>245.95908338650796</v>
      </c>
    </row>
    <row r="540" spans="1:9" x14ac:dyDescent="0.3">
      <c r="A540" s="275">
        <v>43063.429241898149</v>
      </c>
      <c r="B540" s="278">
        <v>0.25405186414718628</v>
      </c>
      <c r="C540" s="278">
        <v>0.12903670966625214</v>
      </c>
      <c r="D540" s="9"/>
      <c r="E540" s="279">
        <v>10.381640434265137</v>
      </c>
      <c r="F540" s="279">
        <v>236.96533203125</v>
      </c>
      <c r="G540" s="278">
        <v>0.24913978576660156</v>
      </c>
      <c r="H540" s="278">
        <v>0.11184138059616089</v>
      </c>
      <c r="I540" s="280">
        <v>246.96764865478286</v>
      </c>
    </row>
    <row r="541" spans="1:9" x14ac:dyDescent="0.3">
      <c r="A541" s="275">
        <v>43063.429243831015</v>
      </c>
      <c r="B541" s="278">
        <v>0.25507393479347229</v>
      </c>
      <c r="C541" s="278">
        <v>0.13033567368984222</v>
      </c>
      <c r="D541" s="9"/>
      <c r="E541" s="279">
        <v>10.38264274597168</v>
      </c>
      <c r="F541" s="279">
        <v>237.11962890625</v>
      </c>
      <c r="G541" s="278">
        <v>0.25014209747314453</v>
      </c>
      <c r="H541" s="278">
        <v>0.11302404850721359</v>
      </c>
      <c r="I541" s="280">
        <v>249.44654371038465</v>
      </c>
    </row>
    <row r="542" spans="1:9" x14ac:dyDescent="0.3">
      <c r="A542" s="275">
        <v>43063.429245752312</v>
      </c>
      <c r="B542" s="278">
        <v>0.25115001201629639</v>
      </c>
      <c r="C542" s="278">
        <v>0.12900283932685852</v>
      </c>
      <c r="D542" s="9">
        <v>5.18798828125E-4</v>
      </c>
      <c r="E542" s="279">
        <v>10.37879467010498</v>
      </c>
      <c r="F542" s="279">
        <v>237.18115234375</v>
      </c>
      <c r="G542" s="278">
        <v>0.24629402160644531</v>
      </c>
      <c r="H542" s="278">
        <v>0.11180596798658371</v>
      </c>
      <c r="I542" s="280">
        <v>246.89070406248189</v>
      </c>
    </row>
    <row r="543" spans="1:9" x14ac:dyDescent="0.3">
      <c r="A543" s="275">
        <v>43063.429247685184</v>
      </c>
      <c r="B543" s="278">
        <v>0.2524268627166748</v>
      </c>
      <c r="C543" s="278">
        <v>0.12913617491722107</v>
      </c>
      <c r="D543" s="9"/>
      <c r="E543" s="279">
        <v>10.380046844482422</v>
      </c>
      <c r="F543" s="279">
        <v>237.169921875</v>
      </c>
      <c r="G543" s="278">
        <v>0.24754619598388672</v>
      </c>
      <c r="H543" s="278">
        <v>0.11193418502807617</v>
      </c>
      <c r="I543" s="280">
        <v>247.16353323999661</v>
      </c>
    </row>
    <row r="544" spans="1:9" x14ac:dyDescent="0.3">
      <c r="A544" s="275">
        <v>43063.429249618057</v>
      </c>
      <c r="B544" s="278">
        <v>0.25143688917160034</v>
      </c>
      <c r="C544" s="278">
        <v>0.1300588846206665</v>
      </c>
      <c r="D544" s="9"/>
      <c r="E544" s="279">
        <v>10.37907600402832</v>
      </c>
      <c r="F544" s="279">
        <v>237.17041015625</v>
      </c>
      <c r="G544" s="278">
        <v>0.24657535552978516</v>
      </c>
      <c r="H544" s="278">
        <v>0.11277145147323608</v>
      </c>
      <c r="I544" s="280">
        <v>248.9168032741093</v>
      </c>
    </row>
    <row r="545" spans="1:9" x14ac:dyDescent="0.3">
      <c r="A545" s="275">
        <v>43063.429251539354</v>
      </c>
      <c r="B545" s="278">
        <v>0.25296851992607117</v>
      </c>
      <c r="C545" s="278">
        <v>0.13006070256233215</v>
      </c>
      <c r="D545" s="9">
        <v>5.18798828125E-4</v>
      </c>
      <c r="E545" s="279">
        <v>10.38057804107666</v>
      </c>
      <c r="F545" s="279">
        <v>237.1689453125</v>
      </c>
      <c r="G545" s="278">
        <v>0.248077392578125</v>
      </c>
      <c r="H545" s="278">
        <v>0.11277124285697937</v>
      </c>
      <c r="I545" s="280">
        <v>248.91528429940325</v>
      </c>
    </row>
    <row r="546" spans="1:9" x14ac:dyDescent="0.3">
      <c r="A546" s="275">
        <v>43063.429253472219</v>
      </c>
      <c r="B546" s="278">
        <v>0.25289559364318848</v>
      </c>
      <c r="C546" s="278">
        <v>0.13058868050575256</v>
      </c>
      <c r="D546" s="9">
        <v>7.01904296875E-4</v>
      </c>
      <c r="E546" s="279">
        <v>10.38050651550293</v>
      </c>
      <c r="F546" s="279">
        <v>237.1826171875</v>
      </c>
      <c r="G546" s="278">
        <v>0.24800586700439453</v>
      </c>
      <c r="H546" s="278">
        <v>0.11325248330831528</v>
      </c>
      <c r="I546" s="280">
        <v>249.92407642219084</v>
      </c>
    </row>
    <row r="547" spans="1:9" x14ac:dyDescent="0.3">
      <c r="A547" s="275">
        <v>43063.429255405092</v>
      </c>
      <c r="B547" s="278">
        <v>0.25123947858810425</v>
      </c>
      <c r="C547" s="278">
        <v>0.13012069463729858</v>
      </c>
      <c r="D547" s="9">
        <v>1.190185546875E-3</v>
      </c>
      <c r="E547" s="279">
        <v>10.37888240814209</v>
      </c>
      <c r="F547" s="279">
        <v>237.19677734375</v>
      </c>
      <c r="G547" s="278">
        <v>0.24638175964355469</v>
      </c>
      <c r="H547" s="278">
        <v>0.1128237247467041</v>
      </c>
      <c r="I547" s="280">
        <v>249.02398792066936</v>
      </c>
    </row>
    <row r="548" spans="1:9" x14ac:dyDescent="0.3">
      <c r="A548" s="275">
        <v>43063.429257326388</v>
      </c>
      <c r="B548" s="278">
        <v>0.24999664723873138</v>
      </c>
      <c r="C548" s="278">
        <v>0.1308552622795105</v>
      </c>
      <c r="D548" s="9">
        <v>1.251220703125E-3</v>
      </c>
      <c r="E548" s="279">
        <v>10.377663612365723</v>
      </c>
      <c r="F548" s="279">
        <v>237.20849609375</v>
      </c>
      <c r="G548" s="278">
        <v>0.2451629638671875</v>
      </c>
      <c r="H548" s="278">
        <v>0.11349394172430038</v>
      </c>
      <c r="I548" s="280">
        <v>250.42923912451883</v>
      </c>
    </row>
    <row r="549" spans="1:9" x14ac:dyDescent="0.3">
      <c r="A549" s="275">
        <v>43063.429259259261</v>
      </c>
      <c r="B549" s="278">
        <v>0.25537833571434021</v>
      </c>
      <c r="C549" s="278">
        <v>0.13055641949176788</v>
      </c>
      <c r="D549" s="9">
        <v>1.312255859375E-3</v>
      </c>
      <c r="E549" s="279">
        <v>10.382941246032715</v>
      </c>
      <c r="F549" s="279">
        <v>237.19189453125</v>
      </c>
      <c r="G549" s="278">
        <v>0.25044059753417969</v>
      </c>
      <c r="H549" s="278">
        <v>0.11322097480297089</v>
      </c>
      <c r="I549" s="280">
        <v>249.85675992386808</v>
      </c>
    </row>
    <row r="550" spans="1:9" x14ac:dyDescent="0.3">
      <c r="A550" s="275">
        <v>43063.429261192126</v>
      </c>
      <c r="B550" s="278">
        <v>0.25380778312683105</v>
      </c>
      <c r="C550" s="278">
        <v>0.1306145042181015</v>
      </c>
      <c r="D550" s="9">
        <v>1.40380859375E-3</v>
      </c>
      <c r="E550" s="279">
        <v>10.381401062011719</v>
      </c>
      <c r="F550" s="279">
        <v>237.146484375</v>
      </c>
      <c r="G550" s="278">
        <v>0.24890041351318359</v>
      </c>
      <c r="H550" s="278">
        <v>0.11327367275953293</v>
      </c>
      <c r="I550" s="280">
        <v>249.96708500403386</v>
      </c>
    </row>
    <row r="551" spans="1:9" x14ac:dyDescent="0.3">
      <c r="A551" s="275">
        <v>43063.429263113423</v>
      </c>
      <c r="B551" s="278">
        <v>0.25080379843711853</v>
      </c>
      <c r="C551" s="278">
        <v>0.13048452138900757</v>
      </c>
      <c r="D551" s="9">
        <v>1.3427734375E-3</v>
      </c>
      <c r="E551" s="279">
        <v>10.37845516204834</v>
      </c>
      <c r="F551" s="279">
        <v>237.080078125</v>
      </c>
      <c r="G551" s="278">
        <v>0.24595451354980469</v>
      </c>
      <c r="H551" s="278">
        <v>0.11315524578094482</v>
      </c>
      <c r="I551" s="280">
        <v>249.71888393420011</v>
      </c>
    </row>
    <row r="552" spans="1:9" x14ac:dyDescent="0.3">
      <c r="A552" s="275">
        <v>43063.429265046296</v>
      </c>
      <c r="B552" s="278">
        <v>0.25317662954330444</v>
      </c>
      <c r="C552" s="278">
        <v>0.12808029353618622</v>
      </c>
      <c r="D552" s="9"/>
      <c r="E552" s="279">
        <v>10.380782127380371</v>
      </c>
      <c r="F552" s="279">
        <v>237.111328125</v>
      </c>
      <c r="G552" s="278">
        <v>0.24828147888183594</v>
      </c>
      <c r="H552" s="278">
        <v>0.11097130179405212</v>
      </c>
      <c r="I552" s="280">
        <v>245.14369562717627</v>
      </c>
    </row>
    <row r="553" spans="1:9" x14ac:dyDescent="0.3">
      <c r="A553" s="275">
        <v>43063.429266979168</v>
      </c>
      <c r="B553" s="278">
        <v>0.25276917219161987</v>
      </c>
      <c r="C553" s="278">
        <v>0.12701067328453064</v>
      </c>
      <c r="D553" s="9"/>
      <c r="E553" s="279">
        <v>10.380382537841797</v>
      </c>
      <c r="F553" s="279">
        <v>237.1005859375</v>
      </c>
      <c r="G553" s="278">
        <v>0.24788188934326172</v>
      </c>
      <c r="H553" s="278">
        <v>0.1099933385848999</v>
      </c>
      <c r="I553" s="280">
        <v>243.08995026509999</v>
      </c>
    </row>
    <row r="554" spans="1:9" x14ac:dyDescent="0.3">
      <c r="A554" s="275">
        <v>43063.429268900465</v>
      </c>
      <c r="B554" s="278">
        <v>0.25613686442375183</v>
      </c>
      <c r="C554" s="278">
        <v>0.12757617235183716</v>
      </c>
      <c r="D554" s="9">
        <v>6.103515625E-5</v>
      </c>
      <c r="E554" s="279">
        <v>10.383685111999512</v>
      </c>
      <c r="F554" s="279">
        <v>237.0576171875</v>
      </c>
      <c r="G554" s="278">
        <v>0.25118446350097656</v>
      </c>
      <c r="H554" s="278">
        <v>0.11050611734390259</v>
      </c>
      <c r="I554" s="280">
        <v>244.1643783961097</v>
      </c>
    </row>
    <row r="555" spans="1:9" x14ac:dyDescent="0.3">
      <c r="A555" s="275">
        <v>43063.429270833331</v>
      </c>
      <c r="B555" s="278">
        <v>0.25707530975341797</v>
      </c>
      <c r="C555" s="278">
        <v>0.12682615220546722</v>
      </c>
      <c r="D555" s="9">
        <v>2.44140625E-4</v>
      </c>
      <c r="E555" s="279">
        <v>10.384605407714844</v>
      </c>
      <c r="F555" s="279">
        <v>236.9306640625</v>
      </c>
      <c r="G555" s="278">
        <v>0.25210475921630859</v>
      </c>
      <c r="H555" s="278">
        <v>0.10982156544923782</v>
      </c>
      <c r="I555" s="280">
        <v>242.72731166919334</v>
      </c>
    </row>
    <row r="556" spans="1:9" x14ac:dyDescent="0.3">
      <c r="A556" s="275">
        <v>43063.429272766203</v>
      </c>
      <c r="B556" s="278">
        <v>0.25575077533721924</v>
      </c>
      <c r="C556" s="278">
        <v>0.12818107008934021</v>
      </c>
      <c r="D556" s="9">
        <v>2.13623046875E-4</v>
      </c>
      <c r="E556" s="279">
        <v>10.383306503295898</v>
      </c>
      <c r="F556" s="279">
        <v>236.76513671875</v>
      </c>
      <c r="G556" s="278">
        <v>0.25080585479736328</v>
      </c>
      <c r="H556" s="278">
        <v>0.111057348549366</v>
      </c>
      <c r="I556" s="280">
        <v>245.32070647224066</v>
      </c>
    </row>
    <row r="557" spans="1:9" x14ac:dyDescent="0.3">
      <c r="A557" s="275">
        <v>43063.4292746875</v>
      </c>
      <c r="B557" s="278">
        <v>0.25502240657806396</v>
      </c>
      <c r="C557" s="278">
        <v>0.12793844938278198</v>
      </c>
      <c r="D557" s="9"/>
      <c r="E557" s="279">
        <v>10.38259220123291</v>
      </c>
      <c r="F557" s="279">
        <v>236.6923828125</v>
      </c>
      <c r="G557" s="278">
        <v>0.250091552734375</v>
      </c>
      <c r="H557" s="278">
        <v>0.11083836853504181</v>
      </c>
      <c r="I557" s="280">
        <v>244.86264691657971</v>
      </c>
    </row>
    <row r="558" spans="1:9" x14ac:dyDescent="0.3">
      <c r="A558" s="275">
        <v>43063.429276620373</v>
      </c>
      <c r="B558" s="278">
        <v>0.25771519541740417</v>
      </c>
      <c r="C558" s="278">
        <v>0.12758298218250275</v>
      </c>
      <c r="D558" s="9"/>
      <c r="E558" s="279">
        <v>10.385232925415039</v>
      </c>
      <c r="F558" s="279">
        <v>236.65087890625</v>
      </c>
      <c r="G558" s="278">
        <v>0.25273227691650391</v>
      </c>
      <c r="H558" s="278">
        <v>0.11051264405250549</v>
      </c>
      <c r="I558" s="280">
        <v>244.17822872825036</v>
      </c>
    </row>
    <row r="559" spans="1:9" x14ac:dyDescent="0.3">
      <c r="A559" s="275">
        <v>43063.429278553238</v>
      </c>
      <c r="B559" s="278">
        <v>0.25806722044944763</v>
      </c>
      <c r="C559" s="278">
        <v>0.12655085325241089</v>
      </c>
      <c r="D559" s="9">
        <v>3.662109375E-4</v>
      </c>
      <c r="E559" s="279">
        <v>10.385578155517578</v>
      </c>
      <c r="F559" s="279">
        <v>236.60498046875</v>
      </c>
      <c r="G559" s="278">
        <v>0.25307750701904297</v>
      </c>
      <c r="H559" s="278">
        <v>0.10957018285989761</v>
      </c>
      <c r="I559" s="280">
        <v>242.19934767053127</v>
      </c>
    </row>
    <row r="560" spans="1:9" x14ac:dyDescent="0.3">
      <c r="A560" s="275">
        <v>43063.429280474535</v>
      </c>
      <c r="B560" s="278">
        <v>0.2553180456161499</v>
      </c>
      <c r="C560" s="278">
        <v>0.12739840149879456</v>
      </c>
      <c r="D560" s="9">
        <v>3.662109375E-4</v>
      </c>
      <c r="E560" s="279">
        <v>10.382882118225098</v>
      </c>
      <c r="F560" s="279">
        <v>236.44287109375</v>
      </c>
      <c r="G560" s="278">
        <v>0.2503814697265625</v>
      </c>
      <c r="H560" s="278">
        <v>0.11034300923347473</v>
      </c>
      <c r="I560" s="280">
        <v>243.82142786294213</v>
      </c>
    </row>
    <row r="561" spans="1:9" x14ac:dyDescent="0.3">
      <c r="A561" s="275">
        <v>43063.429282407407</v>
      </c>
      <c r="B561" s="278">
        <v>0.25877323746681213</v>
      </c>
      <c r="C561" s="278">
        <v>0.12764449417591095</v>
      </c>
      <c r="D561" s="9">
        <v>4.57763671875E-4</v>
      </c>
      <c r="E561" s="279">
        <v>10.386270523071289</v>
      </c>
      <c r="F561" s="279">
        <v>236.30029296875</v>
      </c>
      <c r="G561" s="278">
        <v>0.25376987457275391</v>
      </c>
      <c r="H561" s="278">
        <v>0.1105671301484108</v>
      </c>
      <c r="I561" s="280">
        <v>244.291594764781</v>
      </c>
    </row>
    <row r="562" spans="1:9" x14ac:dyDescent="0.3">
      <c r="A562" s="275">
        <v>43063.42928434028</v>
      </c>
      <c r="B562" s="278">
        <v>0.26273027062416077</v>
      </c>
      <c r="C562" s="278">
        <v>0.12753333151340485</v>
      </c>
      <c r="D562" s="9">
        <v>1.8310546875E-4</v>
      </c>
      <c r="E562" s="279">
        <v>10.390151023864746</v>
      </c>
      <c r="F562" s="279">
        <v>236.06884765625</v>
      </c>
      <c r="G562" s="278">
        <v>0.25765037536621094</v>
      </c>
      <c r="H562" s="278">
        <v>0.11046664416790009</v>
      </c>
      <c r="I562" s="280">
        <v>244.08129738632681</v>
      </c>
    </row>
    <row r="563" spans="1:9" x14ac:dyDescent="0.3">
      <c r="A563" s="275">
        <v>43063.429286261577</v>
      </c>
      <c r="B563" s="278">
        <v>0.26476272940635681</v>
      </c>
      <c r="C563" s="278">
        <v>0.12729069590568542</v>
      </c>
      <c r="D563" s="9">
        <v>4.57763671875E-4</v>
      </c>
      <c r="E563" s="279">
        <v>10.392144203186035</v>
      </c>
      <c r="F563" s="279">
        <v>235.82568359375</v>
      </c>
      <c r="G563" s="278">
        <v>0.2596435546875</v>
      </c>
      <c r="H563" s="278">
        <v>0.11024446040391922</v>
      </c>
      <c r="I563" s="280">
        <v>243.6144802192895</v>
      </c>
    </row>
    <row r="564" spans="1:9" x14ac:dyDescent="0.3">
      <c r="A564" s="275">
        <v>43063.429288194442</v>
      </c>
      <c r="B564" s="278">
        <v>0.26226347684860229</v>
      </c>
      <c r="C564" s="278">
        <v>0.12847667932510376</v>
      </c>
      <c r="D564" s="9">
        <v>3.0517578125E-4</v>
      </c>
      <c r="E564" s="279">
        <v>10.389693260192871</v>
      </c>
      <c r="F564" s="279">
        <v>235.7783203125</v>
      </c>
      <c r="G564" s="278">
        <v>0.25719261169433594</v>
      </c>
      <c r="H564" s="278">
        <v>0.11132665723562241</v>
      </c>
      <c r="I564" s="280">
        <v>245.88563845507198</v>
      </c>
    </row>
    <row r="565" spans="1:9" x14ac:dyDescent="0.3">
      <c r="A565" s="275">
        <v>43063.429290127315</v>
      </c>
      <c r="B565" s="278">
        <v>0.26647233963012695</v>
      </c>
      <c r="C565" s="278">
        <v>0.12644816935062408</v>
      </c>
      <c r="D565" s="9">
        <v>3.662109375E-4</v>
      </c>
      <c r="E565" s="279">
        <v>10.393820762634277</v>
      </c>
      <c r="F565" s="279">
        <v>235.69189453125</v>
      </c>
      <c r="G565" s="278">
        <v>0.26132011413574219</v>
      </c>
      <c r="H565" s="278">
        <v>0.10947652906179428</v>
      </c>
      <c r="I565" s="280">
        <v>242.0028260873901</v>
      </c>
    </row>
    <row r="566" spans="1:9" x14ac:dyDescent="0.3">
      <c r="A566" s="275">
        <v>43063.429292048611</v>
      </c>
      <c r="B566" s="278">
        <v>0.26749247312545776</v>
      </c>
      <c r="C566" s="278">
        <v>0.1275588721036911</v>
      </c>
      <c r="D566" s="9">
        <v>6.103515625E-4</v>
      </c>
      <c r="E566" s="279">
        <v>10.394821166992188</v>
      </c>
      <c r="F566" s="279">
        <v>235.40185546875</v>
      </c>
      <c r="G566" s="278">
        <v>0.26232051849365234</v>
      </c>
      <c r="H566" s="278">
        <v>0.11048853397369385</v>
      </c>
      <c r="I566" s="280">
        <v>244.12636583374615</v>
      </c>
    </row>
    <row r="567" spans="1:9" x14ac:dyDescent="0.3">
      <c r="A567" s="275">
        <v>43063.429293981484</v>
      </c>
      <c r="B567" s="278">
        <v>0.27170330286026001</v>
      </c>
      <c r="C567" s="278">
        <v>0.12799276411533356</v>
      </c>
      <c r="D567" s="9">
        <v>3.662109375E-4</v>
      </c>
      <c r="E567" s="279">
        <v>10.398950576782227</v>
      </c>
      <c r="F567" s="279">
        <v>235.09619140625</v>
      </c>
      <c r="G567" s="278">
        <v>0.26644992828369141</v>
      </c>
      <c r="H567" s="278">
        <v>0.11088505387306213</v>
      </c>
      <c r="I567" s="280">
        <v>244.95894874332981</v>
      </c>
    </row>
    <row r="568" spans="1:9" x14ac:dyDescent="0.3">
      <c r="A568" s="275">
        <v>43063.429295914349</v>
      </c>
      <c r="B568" s="278">
        <v>0.27188709378242493</v>
      </c>
      <c r="C568" s="278">
        <v>0.12744952738285065</v>
      </c>
      <c r="D568" s="9">
        <v>3.35693359375E-4</v>
      </c>
      <c r="E568" s="279">
        <v>10.399130821228027</v>
      </c>
      <c r="F568" s="279">
        <v>234.92236328125</v>
      </c>
      <c r="G568" s="278">
        <v>0.26663017272949219</v>
      </c>
      <c r="H568" s="278">
        <v>0.11038970202207565</v>
      </c>
      <c r="I568" s="280">
        <v>243.91954724088234</v>
      </c>
    </row>
    <row r="569" spans="1:9" x14ac:dyDescent="0.3">
      <c r="A569" s="275">
        <v>43063.429297835646</v>
      </c>
      <c r="B569" s="278">
        <v>0.27885976433753967</v>
      </c>
      <c r="C569" s="278">
        <v>0.12739457190036774</v>
      </c>
      <c r="D569" s="9"/>
      <c r="E569" s="279">
        <v>10.40596866607666</v>
      </c>
      <c r="F569" s="279">
        <v>234.4208984375</v>
      </c>
      <c r="G569" s="278">
        <v>0.273468017578125</v>
      </c>
      <c r="H569" s="278">
        <v>0.11034379154443741</v>
      </c>
      <c r="I569" s="280">
        <v>243.82579464177078</v>
      </c>
    </row>
    <row r="570" spans="1:9" x14ac:dyDescent="0.3">
      <c r="A570" s="275">
        <v>43063.429299768519</v>
      </c>
      <c r="B570" s="278">
        <v>0.28500095009803772</v>
      </c>
      <c r="C570" s="278">
        <v>0.12861828505992889</v>
      </c>
      <c r="D570" s="9"/>
      <c r="E570" s="279">
        <v>10.411991119384766</v>
      </c>
      <c r="F570" s="279">
        <v>233.97021484375</v>
      </c>
      <c r="G570" s="278">
        <v>0.27949047088623047</v>
      </c>
      <c r="H570" s="278">
        <v>0.1114591509103775</v>
      </c>
      <c r="I570" s="280">
        <v>246.16571339535622</v>
      </c>
    </row>
    <row r="571" spans="1:9" x14ac:dyDescent="0.3">
      <c r="A571" s="275">
        <v>43063.429301701392</v>
      </c>
      <c r="B571" s="278">
        <v>0.28937515616416931</v>
      </c>
      <c r="C571" s="278">
        <v>0.1271536648273468</v>
      </c>
      <c r="D571" s="9"/>
      <c r="E571" s="279">
        <v>10.416280746459961</v>
      </c>
      <c r="F571" s="279">
        <v>233.638671875</v>
      </c>
      <c r="G571" s="278">
        <v>0.28378009796142578</v>
      </c>
      <c r="H571" s="278">
        <v>0.11012226343154907</v>
      </c>
      <c r="I571" s="280">
        <v>243.35982562677574</v>
      </c>
    </row>
    <row r="572" spans="1:9" x14ac:dyDescent="0.3">
      <c r="A572" s="275">
        <v>43063.429303622688</v>
      </c>
      <c r="B572" s="278">
        <v>0.29065105319023132</v>
      </c>
      <c r="C572" s="278">
        <v>0.12822677195072174</v>
      </c>
      <c r="D572" s="9"/>
      <c r="E572" s="279">
        <v>10.417531967163086</v>
      </c>
      <c r="F572" s="279">
        <v>233.54443359375</v>
      </c>
      <c r="G572" s="278">
        <v>0.28503131866455078</v>
      </c>
      <c r="H572" s="278">
        <v>0.11110927164554596</v>
      </c>
      <c r="I572" s="280">
        <v>245.43610098581937</v>
      </c>
    </row>
    <row r="573" spans="1:9" x14ac:dyDescent="0.3">
      <c r="A573" s="275">
        <v>43063.429305555554</v>
      </c>
      <c r="B573" s="278">
        <v>0.29343330860137939</v>
      </c>
      <c r="C573" s="278">
        <v>0.12710066139698029</v>
      </c>
      <c r="D573" s="9"/>
      <c r="E573" s="279">
        <v>10.420260429382324</v>
      </c>
      <c r="F573" s="279">
        <v>233.46728515625</v>
      </c>
      <c r="G573" s="278">
        <v>0.28775978088378906</v>
      </c>
      <c r="H573" s="278">
        <v>0.11008011549711227</v>
      </c>
      <c r="I573" s="280">
        <v>243.27520865219444</v>
      </c>
    </row>
    <row r="574" spans="1:9" x14ac:dyDescent="0.3">
      <c r="A574" s="275">
        <v>43063.429307488426</v>
      </c>
      <c r="B574" s="278">
        <v>0.29110032320022583</v>
      </c>
      <c r="C574" s="278">
        <v>0.12828637659549713</v>
      </c>
      <c r="D574" s="9"/>
      <c r="E574" s="279">
        <v>10.417972564697266</v>
      </c>
      <c r="F574" s="279">
        <v>233.47021484375</v>
      </c>
      <c r="G574" s="278">
        <v>0.28547191619873047</v>
      </c>
      <c r="H574" s="278">
        <v>0.1111566424369812</v>
      </c>
      <c r="I574" s="280">
        <v>245.53128732889934</v>
      </c>
    </row>
    <row r="575" spans="1:9" x14ac:dyDescent="0.3">
      <c r="A575" s="275">
        <v>43063.429309409723</v>
      </c>
      <c r="B575" s="278">
        <v>0.29279926419258118</v>
      </c>
      <c r="C575" s="278">
        <v>0.12766784429550171</v>
      </c>
      <c r="D575" s="9">
        <v>6.103515625E-5</v>
      </c>
      <c r="E575" s="279">
        <v>10.419638633728027</v>
      </c>
      <c r="F575" s="279">
        <v>233.61962890625</v>
      </c>
      <c r="G575" s="278">
        <v>0.28713798522949219</v>
      </c>
      <c r="H575" s="278">
        <v>0.1105896458029747</v>
      </c>
      <c r="I575" s="280">
        <v>244.3398267006684</v>
      </c>
    </row>
    <row r="576" spans="1:9" x14ac:dyDescent="0.3">
      <c r="A576" s="275">
        <v>43063.429311342596</v>
      </c>
      <c r="B576" s="278">
        <v>0.29306861758232117</v>
      </c>
      <c r="C576" s="278">
        <v>0.12770695984363556</v>
      </c>
      <c r="D576" s="9">
        <v>3.0517578125E-4</v>
      </c>
      <c r="E576" s="279">
        <v>10.419902801513672</v>
      </c>
      <c r="F576" s="279">
        <v>233.57177734375</v>
      </c>
      <c r="G576" s="278">
        <v>0.28740215301513672</v>
      </c>
      <c r="H576" s="278">
        <v>0.11062449961900711</v>
      </c>
      <c r="I576" s="280">
        <v>244.41250755593663</v>
      </c>
    </row>
    <row r="577" spans="1:9" x14ac:dyDescent="0.3">
      <c r="A577" s="275">
        <v>43063.429313275461</v>
      </c>
      <c r="B577" s="278">
        <v>0.29283523559570313</v>
      </c>
      <c r="C577" s="278">
        <v>0.12759581208229065</v>
      </c>
      <c r="D577" s="9">
        <v>5.4931640625E-4</v>
      </c>
      <c r="E577" s="279">
        <v>10.419673919677734</v>
      </c>
      <c r="F577" s="279">
        <v>233.5537109375</v>
      </c>
      <c r="G577" s="278">
        <v>0.28717327117919922</v>
      </c>
      <c r="H577" s="278">
        <v>0.11052233725786209</v>
      </c>
      <c r="I577" s="280">
        <v>244.197607607317</v>
      </c>
    </row>
    <row r="578" spans="1:9" x14ac:dyDescent="0.3">
      <c r="A578" s="275">
        <v>43063.429315196758</v>
      </c>
      <c r="B578" s="278">
        <v>0.29436105489730835</v>
      </c>
      <c r="C578" s="278">
        <v>0.12774787843227386</v>
      </c>
      <c r="D578" s="9">
        <v>6.7138671875E-4</v>
      </c>
      <c r="E578" s="279">
        <v>10.421170234680176</v>
      </c>
      <c r="F578" s="279">
        <v>233.6328125</v>
      </c>
      <c r="G578" s="278">
        <v>0.28866958618164063</v>
      </c>
      <c r="H578" s="278">
        <v>0.11066063493490219</v>
      </c>
      <c r="I578" s="280">
        <v>244.48754688910802</v>
      </c>
    </row>
    <row r="579" spans="1:9" x14ac:dyDescent="0.3">
      <c r="A579" s="275">
        <v>43063.42931712963</v>
      </c>
      <c r="B579" s="278">
        <v>0.29404401779174805</v>
      </c>
      <c r="C579" s="278">
        <v>0.1278998851776123</v>
      </c>
      <c r="D579" s="9">
        <v>1.312255859375E-3</v>
      </c>
      <c r="E579" s="279">
        <v>10.420859336853027</v>
      </c>
      <c r="F579" s="279">
        <v>233.6708984375</v>
      </c>
      <c r="G579" s="278">
        <v>0.28835868835449219</v>
      </c>
      <c r="H579" s="278">
        <v>0.11079715192317963</v>
      </c>
      <c r="I579" s="280">
        <v>244.77272760324104</v>
      </c>
    </row>
    <row r="580" spans="1:9" x14ac:dyDescent="0.3">
      <c r="A580" s="275">
        <v>43063.429319062503</v>
      </c>
      <c r="B580" s="278">
        <v>0.29431146383285522</v>
      </c>
      <c r="C580" s="278">
        <v>0.12773247063159943</v>
      </c>
      <c r="D580" s="9">
        <v>1.40380859375E-3</v>
      </c>
      <c r="E580" s="279">
        <v>10.421121597290039</v>
      </c>
      <c r="F580" s="279">
        <v>233.708984375</v>
      </c>
      <c r="G580" s="278">
        <v>0.28862094879150391</v>
      </c>
      <c r="H580" s="278">
        <v>0.11064417660236359</v>
      </c>
      <c r="I580" s="280">
        <v>244.45151428840575</v>
      </c>
    </row>
    <row r="581" spans="1:9" x14ac:dyDescent="0.3">
      <c r="A581" s="275">
        <v>43063.4293209838</v>
      </c>
      <c r="B581" s="278">
        <v>0.29265144467353821</v>
      </c>
      <c r="C581" s="278">
        <v>0.12750834226608276</v>
      </c>
      <c r="D581" s="9">
        <v>1.46484375E-3</v>
      </c>
      <c r="E581" s="279">
        <v>10.419493675231934</v>
      </c>
      <c r="F581" s="279">
        <v>233.76123046875</v>
      </c>
      <c r="G581" s="278">
        <v>0.28699302673339844</v>
      </c>
      <c r="H581" s="278">
        <v>0.11043955385684967</v>
      </c>
      <c r="I581" s="280">
        <v>244.02203807019666</v>
      </c>
    </row>
    <row r="582" spans="1:9" x14ac:dyDescent="0.3">
      <c r="A582" s="275">
        <v>43063.429322916665</v>
      </c>
      <c r="B582" s="278">
        <v>0.29393219947814941</v>
      </c>
      <c r="C582" s="278">
        <v>0.12749134004116058</v>
      </c>
      <c r="D582" s="9">
        <v>1.5869140625E-3</v>
      </c>
      <c r="E582" s="279">
        <v>10.420749664306641</v>
      </c>
      <c r="F582" s="279">
        <v>233.7998046875</v>
      </c>
      <c r="G582" s="278">
        <v>0.28824901580810547</v>
      </c>
      <c r="H582" s="278">
        <v>0.11042366176843643</v>
      </c>
      <c r="I582" s="280">
        <v>243.98841098206219</v>
      </c>
    </row>
    <row r="583" spans="1:9" x14ac:dyDescent="0.3">
      <c r="A583" s="275">
        <v>43063.429324849538</v>
      </c>
      <c r="B583" s="278">
        <v>0.29402944445610046</v>
      </c>
      <c r="C583" s="278">
        <v>0.12762445211410522</v>
      </c>
      <c r="D583" s="9">
        <v>1.739501953125E-3</v>
      </c>
      <c r="E583" s="279">
        <v>10.420845031738281</v>
      </c>
      <c r="F583" s="279">
        <v>233.94384765625</v>
      </c>
      <c r="G583" s="278">
        <v>0.28834438323974609</v>
      </c>
      <c r="H583" s="278">
        <v>0.11054454743862152</v>
      </c>
      <c r="I583" s="280">
        <v>244.24179388655497</v>
      </c>
    </row>
    <row r="584" spans="1:9" x14ac:dyDescent="0.3">
      <c r="A584" s="275">
        <v>43063.429326770834</v>
      </c>
      <c r="B584" s="278">
        <v>0.2911129891872406</v>
      </c>
      <c r="C584" s="278">
        <v>0.1275133341550827</v>
      </c>
      <c r="D584" s="9">
        <v>1.861572265625E-3</v>
      </c>
      <c r="E584" s="279">
        <v>10.417984962463379</v>
      </c>
      <c r="F584" s="279">
        <v>234.181640625</v>
      </c>
      <c r="G584" s="278">
        <v>0.28548431396484375</v>
      </c>
      <c r="H584" s="278">
        <v>0.11044280230998993</v>
      </c>
      <c r="I584" s="280">
        <v>244.02805260527597</v>
      </c>
    </row>
    <row r="585" spans="1:9" x14ac:dyDescent="0.3">
      <c r="A585" s="275">
        <v>43063.429328703707</v>
      </c>
      <c r="B585" s="278">
        <v>0.29247444868087769</v>
      </c>
      <c r="C585" s="278">
        <v>0.12764641642570496</v>
      </c>
      <c r="D585" s="9">
        <v>1.495361328125E-3</v>
      </c>
      <c r="E585" s="279">
        <v>10.419320106506348</v>
      </c>
      <c r="F585" s="279">
        <v>234.375</v>
      </c>
      <c r="G585" s="278">
        <v>0.2868194580078125</v>
      </c>
      <c r="H585" s="278">
        <v>0.11056538671255112</v>
      </c>
      <c r="I585" s="280">
        <v>244.28600818177389</v>
      </c>
    </row>
    <row r="586" spans="1:9" x14ac:dyDescent="0.3">
      <c r="A586" s="275">
        <v>43063.429330636573</v>
      </c>
      <c r="B586" s="278">
        <v>0.29198819398880005</v>
      </c>
      <c r="C586" s="278">
        <v>0.12751661241054535</v>
      </c>
      <c r="D586" s="9">
        <v>5.79833984375E-4</v>
      </c>
      <c r="E586" s="279">
        <v>10.418843269348145</v>
      </c>
      <c r="F586" s="279">
        <v>234.45751953125</v>
      </c>
      <c r="G586" s="278">
        <v>0.28634262084960938</v>
      </c>
      <c r="H586" s="278">
        <v>0.11045002937316895</v>
      </c>
      <c r="I586" s="280">
        <v>244.04576008700369</v>
      </c>
    </row>
    <row r="587" spans="1:9" x14ac:dyDescent="0.3">
      <c r="A587" s="275">
        <v>43063.429332557869</v>
      </c>
      <c r="B587" s="278">
        <v>0.29142126441001892</v>
      </c>
      <c r="C587" s="278">
        <v>0.12783770263195038</v>
      </c>
      <c r="D587" s="9">
        <v>4.2724609375E-4</v>
      </c>
      <c r="E587" s="279">
        <v>10.41828727722168</v>
      </c>
      <c r="F587" s="279">
        <v>234.546875</v>
      </c>
      <c r="G587" s="278">
        <v>0.28578662872314453</v>
      </c>
      <c r="H587" s="278">
        <v>0.11074335873126984</v>
      </c>
      <c r="I587" s="280">
        <v>244.66163845936899</v>
      </c>
    </row>
    <row r="588" spans="1:9" x14ac:dyDescent="0.3">
      <c r="A588" s="275">
        <v>43063.429334490742</v>
      </c>
      <c r="B588" s="278">
        <v>0.2892584502696991</v>
      </c>
      <c r="C588" s="278">
        <v>0.12851601839065552</v>
      </c>
      <c r="D588" s="9">
        <v>2.44140625E-4</v>
      </c>
      <c r="E588" s="279">
        <v>10.416166305541992</v>
      </c>
      <c r="F588" s="279">
        <v>234.7265625</v>
      </c>
      <c r="G588" s="278">
        <v>0.28366565704345703</v>
      </c>
      <c r="H588" s="278">
        <v>0.11136271804571152</v>
      </c>
      <c r="I588" s="280">
        <v>245.9614764615377</v>
      </c>
    </row>
    <row r="589" spans="1:9" x14ac:dyDescent="0.3">
      <c r="A589" s="275">
        <v>43063.429336423615</v>
      </c>
      <c r="B589" s="278">
        <v>0.28843671083450317</v>
      </c>
      <c r="C589" s="278">
        <v>0.12878090143203735</v>
      </c>
      <c r="D589" s="9"/>
      <c r="E589" s="279">
        <v>10.415360450744629</v>
      </c>
      <c r="F589" s="279">
        <v>234.892578125</v>
      </c>
      <c r="G589" s="278">
        <v>0.28285980224609375</v>
      </c>
      <c r="H589" s="278">
        <v>0.11160819977521896</v>
      </c>
      <c r="I589" s="280">
        <v>246.47887368932834</v>
      </c>
    </row>
    <row r="590" spans="1:9" x14ac:dyDescent="0.3">
      <c r="A590" s="275">
        <v>43063.429338344904</v>
      </c>
      <c r="B590" s="278">
        <v>0.28786975145339966</v>
      </c>
      <c r="C590" s="278">
        <v>0.12900790572166443</v>
      </c>
      <c r="D590" s="9"/>
      <c r="E590" s="279">
        <v>10.414804458618164</v>
      </c>
      <c r="F590" s="279">
        <v>234.9775390625</v>
      </c>
      <c r="G590" s="278">
        <v>0.28230381011962891</v>
      </c>
      <c r="H590" s="278">
        <v>0.11181795597076416</v>
      </c>
      <c r="I590" s="280">
        <v>246.92050833017211</v>
      </c>
    </row>
    <row r="591" spans="1:9" x14ac:dyDescent="0.3">
      <c r="A591" s="275">
        <v>43063.429340277777</v>
      </c>
      <c r="B591" s="278">
        <v>0.28830543160438538</v>
      </c>
      <c r="C591" s="278">
        <v>0.12872767448425293</v>
      </c>
      <c r="D591" s="9"/>
      <c r="E591" s="279">
        <v>10.415231704711914</v>
      </c>
      <c r="F591" s="279">
        <v>235.04248046875</v>
      </c>
      <c r="G591" s="278">
        <v>0.28273105621337891</v>
      </c>
      <c r="H591" s="278">
        <v>0.11156513541936874</v>
      </c>
      <c r="I591" s="280">
        <v>246.39184386764896</v>
      </c>
    </row>
    <row r="592" spans="1:9" x14ac:dyDescent="0.3">
      <c r="A592" s="275">
        <v>43063.429342210649</v>
      </c>
      <c r="B592" s="278">
        <v>0.28639936447143555</v>
      </c>
      <c r="C592" s="278">
        <v>0.12715010344982147</v>
      </c>
      <c r="D592" s="9"/>
      <c r="E592" s="279">
        <v>10.413362503051758</v>
      </c>
      <c r="F592" s="279">
        <v>235.06982421875</v>
      </c>
      <c r="G592" s="278">
        <v>0.28086185455322266</v>
      </c>
      <c r="H592" s="278">
        <v>0.11012580990791321</v>
      </c>
      <c r="I592" s="280">
        <v>243.37147163340086</v>
      </c>
    </row>
    <row r="593" spans="1:9" x14ac:dyDescent="0.3">
      <c r="A593" s="275">
        <v>43063.429344131946</v>
      </c>
      <c r="B593" s="278">
        <v>0.28934597969055176</v>
      </c>
      <c r="C593" s="278">
        <v>0.12843014299869537</v>
      </c>
      <c r="D593" s="9"/>
      <c r="E593" s="279">
        <v>10.416252136230469</v>
      </c>
      <c r="F593" s="279">
        <v>235.11181640625</v>
      </c>
      <c r="G593" s="278">
        <v>0.28375148773193359</v>
      </c>
      <c r="H593" s="278">
        <v>0.11129388958215714</v>
      </c>
      <c r="I593" s="280">
        <v>245.82290076898767</v>
      </c>
    </row>
    <row r="594" spans="1:9" x14ac:dyDescent="0.3">
      <c r="A594" s="275">
        <v>43063.429346064811</v>
      </c>
      <c r="B594" s="278">
        <v>0.28945297002792358</v>
      </c>
      <c r="C594" s="278">
        <v>0.12893925607204437</v>
      </c>
      <c r="D594" s="9"/>
      <c r="E594" s="279">
        <v>10.416357040405273</v>
      </c>
      <c r="F594" s="279">
        <v>235.12451171875</v>
      </c>
      <c r="G594" s="278">
        <v>0.28385639190673828</v>
      </c>
      <c r="H594" s="278">
        <v>0.11175796389579773</v>
      </c>
      <c r="I594" s="280">
        <v>246.79627196622585</v>
      </c>
    </row>
    <row r="595" spans="1:9" x14ac:dyDescent="0.3">
      <c r="A595" s="275">
        <v>43063.429347997684</v>
      </c>
      <c r="B595" s="278">
        <v>0.28703927993774414</v>
      </c>
      <c r="C595" s="278">
        <v>0.12824518978595734</v>
      </c>
      <c r="D595" s="9"/>
      <c r="E595" s="279">
        <v>10.413990020751953</v>
      </c>
      <c r="F595" s="279">
        <v>235.15283203125</v>
      </c>
      <c r="G595" s="278">
        <v>0.28148937225341797</v>
      </c>
      <c r="H595" s="278">
        <v>0.11112121492624283</v>
      </c>
      <c r="I595" s="280">
        <v>245.45820912575357</v>
      </c>
    </row>
    <row r="596" spans="1:9" x14ac:dyDescent="0.3">
      <c r="A596" s="275">
        <v>43063.429349918981</v>
      </c>
      <c r="B596" s="278">
        <v>0.28915148973464966</v>
      </c>
      <c r="C596" s="278">
        <v>0.12835966050624847</v>
      </c>
      <c r="D596" s="9"/>
      <c r="E596" s="279">
        <v>10.416061401367188</v>
      </c>
      <c r="F596" s="279">
        <v>235.16162109375</v>
      </c>
      <c r="G596" s="278">
        <v>0.28356075286865234</v>
      </c>
      <c r="H596" s="278">
        <v>0.1112278625369072</v>
      </c>
      <c r="I596" s="280">
        <v>245.68333334503993</v>
      </c>
    </row>
    <row r="597" spans="1:9" x14ac:dyDescent="0.3">
      <c r="A597" s="275">
        <v>43063.429351851853</v>
      </c>
      <c r="B597" s="278">
        <v>0.28690701723098755</v>
      </c>
      <c r="C597" s="278">
        <v>0.12723347544670105</v>
      </c>
      <c r="D597" s="9"/>
      <c r="E597" s="279">
        <v>10.413860321044922</v>
      </c>
      <c r="F597" s="279">
        <v>235.17041015625</v>
      </c>
      <c r="G597" s="278">
        <v>0.28135967254638672</v>
      </c>
      <c r="H597" s="278">
        <v>0.11019914597272873</v>
      </c>
      <c r="I597" s="280">
        <v>243.52371398611001</v>
      </c>
    </row>
    <row r="598" spans="1:9" x14ac:dyDescent="0.3">
      <c r="A598" s="275">
        <v>43063.429353784719</v>
      </c>
      <c r="B598" s="278">
        <v>0.28768011927604675</v>
      </c>
      <c r="C598" s="278">
        <v>0.12762969732284546</v>
      </c>
      <c r="D598" s="9"/>
      <c r="E598" s="279">
        <v>10.414618492126465</v>
      </c>
      <c r="F598" s="279">
        <v>235.20654296875</v>
      </c>
      <c r="G598" s="278">
        <v>0.28211784362792969</v>
      </c>
      <c r="H598" s="278">
        <v>0.11056092381477356</v>
      </c>
      <c r="I598" s="280">
        <v>244.28316917717683</v>
      </c>
    </row>
    <row r="599" spans="1:9" x14ac:dyDescent="0.3">
      <c r="A599" s="275">
        <v>43063.429355706015</v>
      </c>
      <c r="B599" s="278">
        <v>0.28903478384017944</v>
      </c>
      <c r="C599" s="278">
        <v>0.12791313230991364</v>
      </c>
      <c r="D599" s="9"/>
      <c r="E599" s="279">
        <v>10.415946960449219</v>
      </c>
      <c r="F599" s="279">
        <v>235.22802734375</v>
      </c>
      <c r="G599" s="278">
        <v>0.28344631195068359</v>
      </c>
      <c r="H599" s="278">
        <v>0.1108185201883316</v>
      </c>
      <c r="I599" s="280">
        <v>244.8232053660212</v>
      </c>
    </row>
    <row r="600" spans="1:9" x14ac:dyDescent="0.3">
      <c r="A600" s="275">
        <v>43063.429357638888</v>
      </c>
      <c r="B600" s="278">
        <v>0.28662499785423279</v>
      </c>
      <c r="C600" s="278">
        <v>0.12874190509319305</v>
      </c>
      <c r="D600" s="9"/>
      <c r="E600" s="279">
        <v>10.413583755493164</v>
      </c>
      <c r="F600" s="279">
        <v>235.26318359375</v>
      </c>
      <c r="G600" s="278">
        <v>0.28108310699462891</v>
      </c>
      <c r="H600" s="278">
        <v>0.11157640069723129</v>
      </c>
      <c r="I600" s="280">
        <v>246.41440842111143</v>
      </c>
    </row>
    <row r="601" spans="1:9" x14ac:dyDescent="0.3">
      <c r="A601" s="275">
        <v>43063.429359571761</v>
      </c>
      <c r="B601" s="278">
        <v>0.28773361444473267</v>
      </c>
      <c r="C601" s="278">
        <v>0.12915697693824768</v>
      </c>
      <c r="D601" s="9"/>
      <c r="E601" s="279">
        <v>10.414670944213867</v>
      </c>
      <c r="F601" s="279">
        <v>235.30078125</v>
      </c>
      <c r="G601" s="278">
        <v>0.28217029571533203</v>
      </c>
      <c r="H601" s="278">
        <v>0.11195744574069977</v>
      </c>
      <c r="I601" s="280">
        <v>247.21520723063514</v>
      </c>
    </row>
    <row r="602" spans="1:9" x14ac:dyDescent="0.3">
      <c r="A602" s="275">
        <v>43063.429361493058</v>
      </c>
      <c r="B602" s="278">
        <v>0.28682628273963928</v>
      </c>
      <c r="C602" s="278">
        <v>0.12866973876953125</v>
      </c>
      <c r="D602" s="9"/>
      <c r="E602" s="279">
        <v>10.41378116607666</v>
      </c>
      <c r="F602" s="279">
        <v>235.2744140625</v>
      </c>
      <c r="G602" s="278">
        <v>0.281280517578125</v>
      </c>
      <c r="H602" s="278">
        <v>0.11152110993862152</v>
      </c>
      <c r="I602" s="280">
        <v>246.30485900002685</v>
      </c>
    </row>
    <row r="603" spans="1:9" x14ac:dyDescent="0.3">
      <c r="A603" s="275">
        <v>43063.429363425923</v>
      </c>
      <c r="B603" s="278">
        <v>0.28935959935188293</v>
      </c>
      <c r="C603" s="278">
        <v>0.12758113443851471</v>
      </c>
      <c r="D603" s="9"/>
      <c r="E603" s="279">
        <v>10.416265487670898</v>
      </c>
      <c r="F603" s="279">
        <v>235.20263671875</v>
      </c>
      <c r="G603" s="278">
        <v>0.28376483917236328</v>
      </c>
      <c r="H603" s="278">
        <v>0.11052123457193375</v>
      </c>
      <c r="I603" s="280">
        <v>244.202752225784</v>
      </c>
    </row>
    <row r="604" spans="1:9" x14ac:dyDescent="0.3">
      <c r="A604" s="275">
        <v>43063.429365358796</v>
      </c>
      <c r="B604" s="278">
        <v>0.29030096530914307</v>
      </c>
      <c r="C604" s="278">
        <v>0.12692484259605408</v>
      </c>
      <c r="D604" s="9"/>
      <c r="E604" s="279">
        <v>10.41718864440918</v>
      </c>
      <c r="F604" s="279">
        <v>235.0888671875</v>
      </c>
      <c r="G604" s="278">
        <v>0.28468799591064453</v>
      </c>
      <c r="H604" s="278">
        <v>0.10991978645324707</v>
      </c>
      <c r="I604" s="280">
        <v>242.93868518323538</v>
      </c>
    </row>
    <row r="605" spans="1:9" x14ac:dyDescent="0.3">
      <c r="A605" s="275">
        <v>43063.429367280092</v>
      </c>
      <c r="B605" s="278">
        <v>0.28788921236991882</v>
      </c>
      <c r="C605" s="278">
        <v>0.12724585831165314</v>
      </c>
      <c r="D605" s="9"/>
      <c r="E605" s="279">
        <v>10.414823532104492</v>
      </c>
      <c r="F605" s="279">
        <v>234.9951171875</v>
      </c>
      <c r="G605" s="278">
        <v>0.28232288360595703</v>
      </c>
      <c r="H605" s="278">
        <v>0.11021074652671814</v>
      </c>
      <c r="I605" s="280">
        <v>243.54822981190929</v>
      </c>
    </row>
    <row r="606" spans="1:9" x14ac:dyDescent="0.3">
      <c r="A606" s="275">
        <v>43063.429369212965</v>
      </c>
      <c r="B606" s="278">
        <v>0.29209905862808228</v>
      </c>
      <c r="C606" s="278">
        <v>0.1274542361497879</v>
      </c>
      <c r="D606" s="9"/>
      <c r="E606" s="279">
        <v>10.418951988220215</v>
      </c>
      <c r="F606" s="279">
        <v>234.9501953125</v>
      </c>
      <c r="G606" s="278">
        <v>0.28645133972167969</v>
      </c>
      <c r="H606" s="278">
        <v>0.1103985458612442</v>
      </c>
      <c r="I606" s="280">
        <v>243.94107711376139</v>
      </c>
    </row>
    <row r="607" spans="1:9" x14ac:dyDescent="0.3">
      <c r="A607" s="275">
        <v>43063.42937114583</v>
      </c>
      <c r="B607" s="278">
        <v>0.29161477088928223</v>
      </c>
      <c r="C607" s="278">
        <v>0.12781305611133575</v>
      </c>
      <c r="D607" s="9"/>
      <c r="E607" s="279">
        <v>10.418477058410645</v>
      </c>
      <c r="F607" s="279">
        <v>234.8681640625</v>
      </c>
      <c r="G607" s="278">
        <v>0.28597640991210938</v>
      </c>
      <c r="H607" s="278">
        <v>0.11072359979152679</v>
      </c>
      <c r="I607" s="280">
        <v>244.62183681700969</v>
      </c>
    </row>
    <row r="608" spans="1:9" x14ac:dyDescent="0.3">
      <c r="A608" s="275">
        <v>43063.429373067127</v>
      </c>
      <c r="B608" s="278">
        <v>0.29004421830177307</v>
      </c>
      <c r="C608" s="278">
        <v>0.1268182247877121</v>
      </c>
      <c r="D608" s="9"/>
      <c r="E608" s="279">
        <v>10.416936874389648</v>
      </c>
      <c r="F608" s="279">
        <v>234.78662109375</v>
      </c>
      <c r="G608" s="278">
        <v>0.28443622589111328</v>
      </c>
      <c r="H608" s="278">
        <v>0.10981547832489014</v>
      </c>
      <c r="I608" s="280">
        <v>242.7153888786037</v>
      </c>
    </row>
    <row r="609" spans="1:9" x14ac:dyDescent="0.3">
      <c r="A609" s="275">
        <v>43063.429375</v>
      </c>
      <c r="B609" s="278">
        <v>0.28972038626670837</v>
      </c>
      <c r="C609" s="278">
        <v>0.1277974396944046</v>
      </c>
      <c r="D609" s="9">
        <v>2.44140625E-4</v>
      </c>
      <c r="E609" s="279">
        <v>10.416619300842285</v>
      </c>
      <c r="F609" s="279">
        <v>234.7333984375</v>
      </c>
      <c r="G609" s="278">
        <v>0.28411865234375</v>
      </c>
      <c r="H609" s="278">
        <v>0.11070726811885834</v>
      </c>
      <c r="I609" s="280">
        <v>244.58621850305948</v>
      </c>
    </row>
    <row r="610" spans="1:9" x14ac:dyDescent="0.3">
      <c r="A610" s="275">
        <v>43063.429376932872</v>
      </c>
      <c r="B610" s="278">
        <v>0.29125106334686279</v>
      </c>
      <c r="C610" s="278">
        <v>0.12721623480319977</v>
      </c>
      <c r="D610" s="9">
        <v>5.4931640625E-4</v>
      </c>
      <c r="E610" s="279">
        <v>10.418120384216309</v>
      </c>
      <c r="F610" s="279">
        <v>234.7216796875</v>
      </c>
      <c r="G610" s="278">
        <v>0.28561973571777344</v>
      </c>
      <c r="H610" s="278">
        <v>0.1101761981844902</v>
      </c>
      <c r="I610" s="280">
        <v>243.47115850257438</v>
      </c>
    </row>
    <row r="611" spans="1:9" x14ac:dyDescent="0.3">
      <c r="A611" s="275">
        <v>43063.429378854169</v>
      </c>
      <c r="B611" s="278">
        <v>0.28800106048583984</v>
      </c>
      <c r="C611" s="278">
        <v>0.12738677859306335</v>
      </c>
      <c r="D611" s="9">
        <v>7.32421875E-4</v>
      </c>
      <c r="E611" s="279">
        <v>10.414933204650879</v>
      </c>
      <c r="F611" s="279">
        <v>234.74267578125</v>
      </c>
      <c r="G611" s="278">
        <v>0.28243255615234375</v>
      </c>
      <c r="H611" s="278">
        <v>0.11033113300800323</v>
      </c>
      <c r="I611" s="280">
        <v>243.79591974945134</v>
      </c>
    </row>
    <row r="612" spans="1:9" x14ac:dyDescent="0.3">
      <c r="A612" s="275">
        <v>43063.429380787034</v>
      </c>
      <c r="B612" s="278">
        <v>0.28869247436523438</v>
      </c>
      <c r="C612" s="278">
        <v>0.1278018057346344</v>
      </c>
      <c r="D612" s="9">
        <v>7.9345703125E-4</v>
      </c>
      <c r="E612" s="279">
        <v>10.415611267089844</v>
      </c>
      <c r="F612" s="279">
        <v>234.7490234375</v>
      </c>
      <c r="G612" s="278">
        <v>0.28311061859130859</v>
      </c>
      <c r="H612" s="278">
        <v>0.11070944368839264</v>
      </c>
      <c r="I612" s="280">
        <v>244.58966310263034</v>
      </c>
    </row>
    <row r="613" spans="1:9" x14ac:dyDescent="0.3">
      <c r="A613" s="275">
        <v>43063.429382719907</v>
      </c>
      <c r="B613" s="278">
        <v>0.2902144193649292</v>
      </c>
      <c r="C613" s="278">
        <v>0.12727715075016022</v>
      </c>
      <c r="D613" s="9">
        <v>9.46044921875E-4</v>
      </c>
      <c r="E613" s="279">
        <v>10.41710376739502</v>
      </c>
      <c r="F613" s="279">
        <v>234.7431640625</v>
      </c>
      <c r="G613" s="278">
        <v>0.28460311889648438</v>
      </c>
      <c r="H613" s="278">
        <v>0.1102304607629776</v>
      </c>
      <c r="I613" s="280">
        <v>243.58420921630702</v>
      </c>
    </row>
    <row r="614" spans="1:9" x14ac:dyDescent="0.3">
      <c r="A614" s="275">
        <v>43063.429384641204</v>
      </c>
      <c r="B614" s="278">
        <v>0.29191040992736816</v>
      </c>
      <c r="C614" s="278">
        <v>0.12716589868068695</v>
      </c>
      <c r="D614" s="9">
        <v>9.46044921875E-4</v>
      </c>
      <c r="E614" s="279">
        <v>10.418766975402832</v>
      </c>
      <c r="F614" s="279">
        <v>234.7333984375</v>
      </c>
      <c r="G614" s="278">
        <v>0.28626632690429688</v>
      </c>
      <c r="H614" s="278">
        <v>0.1101289838552475</v>
      </c>
      <c r="I614" s="280">
        <v>243.37129395848891</v>
      </c>
    </row>
    <row r="615" spans="1:9" x14ac:dyDescent="0.3">
      <c r="A615" s="275">
        <v>43063.429386574076</v>
      </c>
      <c r="B615" s="278">
        <v>0.29310363531112671</v>
      </c>
      <c r="C615" s="278">
        <v>0.12778781354427338</v>
      </c>
      <c r="D615" s="9">
        <v>1.220703125E-3</v>
      </c>
      <c r="E615" s="279">
        <v>10.419937133789063</v>
      </c>
      <c r="F615" s="279">
        <v>234.703125</v>
      </c>
      <c r="G615" s="278">
        <v>0.28743648529052734</v>
      </c>
      <c r="H615" s="278">
        <v>0.1106952428817749</v>
      </c>
      <c r="I615" s="280">
        <v>244.55906515710097</v>
      </c>
    </row>
    <row r="616" spans="1:9" x14ac:dyDescent="0.3">
      <c r="A616" s="275">
        <v>43063.429388506942</v>
      </c>
      <c r="B616" s="278">
        <v>0.29068702459335327</v>
      </c>
      <c r="C616" s="278">
        <v>0.12846598029136658</v>
      </c>
      <c r="D616" s="9">
        <v>1.068115234375E-3</v>
      </c>
      <c r="E616" s="279">
        <v>10.417567253112793</v>
      </c>
      <c r="F616" s="279">
        <v>234.67431640625</v>
      </c>
      <c r="G616" s="278">
        <v>0.28506660461425781</v>
      </c>
      <c r="H616" s="278">
        <v>0.1113143265247345</v>
      </c>
      <c r="I616" s="280">
        <v>245.85830533175007</v>
      </c>
    </row>
    <row r="617" spans="1:9" x14ac:dyDescent="0.3">
      <c r="A617" s="275">
        <v>43063.429390428239</v>
      </c>
      <c r="B617" s="278">
        <v>0.29087764024734497</v>
      </c>
      <c r="C617" s="278">
        <v>0.12854281067848206</v>
      </c>
      <c r="D617" s="9">
        <v>1.129150390625E-3</v>
      </c>
      <c r="E617" s="279">
        <v>10.417754173278809</v>
      </c>
      <c r="F617" s="279">
        <v>234.9375</v>
      </c>
      <c r="G617" s="278">
        <v>0.28525352478027344</v>
      </c>
      <c r="H617" s="278">
        <v>0.11138419806957245</v>
      </c>
      <c r="I617" s="280">
        <v>246.00479454364367</v>
      </c>
    </row>
    <row r="618" spans="1:9" x14ac:dyDescent="0.3">
      <c r="A618" s="275">
        <v>43063.429392361111</v>
      </c>
      <c r="B618" s="278">
        <v>0.28720265626907349</v>
      </c>
      <c r="C618" s="278">
        <v>0.12775471806526184</v>
      </c>
      <c r="D618" s="9">
        <v>1.0986328125E-3</v>
      </c>
      <c r="E618" s="279">
        <v>10.414150238037109</v>
      </c>
      <c r="F618" s="279">
        <v>235.2197265625</v>
      </c>
      <c r="G618" s="278">
        <v>0.28164958953857422</v>
      </c>
      <c r="H618" s="278">
        <v>0.11066547036170959</v>
      </c>
      <c r="I618" s="280">
        <v>244.49681831908728</v>
      </c>
    </row>
    <row r="619" spans="1:9" x14ac:dyDescent="0.3">
      <c r="A619" s="275">
        <v>43063.429394293984</v>
      </c>
      <c r="B619" s="278">
        <v>0.28638187050819397</v>
      </c>
      <c r="C619" s="278">
        <v>0.12974868714809418</v>
      </c>
      <c r="D619" s="9"/>
      <c r="E619" s="279">
        <v>10.413345336914063</v>
      </c>
      <c r="F619" s="279">
        <v>235.33447265625</v>
      </c>
      <c r="G619" s="278">
        <v>0.28084468841552734</v>
      </c>
      <c r="H619" s="278">
        <v>0.11249718815088272</v>
      </c>
      <c r="I619" s="280">
        <v>248.34722652086094</v>
      </c>
    </row>
    <row r="620" spans="1:9" x14ac:dyDescent="0.3">
      <c r="A620" s="275">
        <v>43063.429396215281</v>
      </c>
      <c r="B620" s="278">
        <v>0.28489592671394348</v>
      </c>
      <c r="C620" s="278">
        <v>0.12888555228710175</v>
      </c>
      <c r="D620" s="9"/>
      <c r="E620" s="279">
        <v>10.411888122558594</v>
      </c>
      <c r="F620" s="279">
        <v>235.3681640625</v>
      </c>
      <c r="G620" s="278">
        <v>0.27938747406005859</v>
      </c>
      <c r="H620" s="278">
        <v>0.11171112954616547</v>
      </c>
      <c r="I620" s="280">
        <v>246.69926014867113</v>
      </c>
    </row>
    <row r="621" spans="1:9" x14ac:dyDescent="0.3">
      <c r="A621" s="275">
        <v>43063.429398148146</v>
      </c>
      <c r="B621" s="278">
        <v>0.28416073322296143</v>
      </c>
      <c r="C621" s="278">
        <v>0.12800361216068268</v>
      </c>
      <c r="D621" s="9"/>
      <c r="E621" s="279">
        <v>10.411167144775391</v>
      </c>
      <c r="F621" s="279">
        <v>235.2880859375</v>
      </c>
      <c r="G621" s="278">
        <v>0.27866649627685547</v>
      </c>
      <c r="H621" s="278">
        <v>0.11090580374002457</v>
      </c>
      <c r="I621" s="280">
        <v>245.0092289947676</v>
      </c>
    </row>
    <row r="622" spans="1:9" x14ac:dyDescent="0.3">
      <c r="A622" s="275">
        <v>43063.429400081019</v>
      </c>
      <c r="B622" s="278">
        <v>0.28601816296577454</v>
      </c>
      <c r="C622" s="278">
        <v>0.12824954092502594</v>
      </c>
      <c r="D622" s="9"/>
      <c r="E622" s="279">
        <v>10.412988662719727</v>
      </c>
      <c r="F622" s="279">
        <v>235.1796875</v>
      </c>
      <c r="G622" s="278">
        <v>0.28048801422119141</v>
      </c>
      <c r="H622" s="278">
        <v>0.11112964898347855</v>
      </c>
      <c r="I622" s="280">
        <v>245.47858707780318</v>
      </c>
    </row>
    <row r="623" spans="1:9" x14ac:dyDescent="0.3">
      <c r="A623" s="275">
        <v>43063.429402002315</v>
      </c>
      <c r="B623" s="278">
        <v>0.28654137253761292</v>
      </c>
      <c r="C623" s="278">
        <v>0.12958566844463348</v>
      </c>
      <c r="D623" s="9"/>
      <c r="E623" s="279">
        <v>10.413501739501953</v>
      </c>
      <c r="F623" s="279">
        <v>235.2744140625</v>
      </c>
      <c r="G623" s="278">
        <v>0.28100109100341797</v>
      </c>
      <c r="H623" s="278">
        <v>0.11234382539987564</v>
      </c>
      <c r="I623" s="280">
        <v>248.02274623598427</v>
      </c>
    </row>
    <row r="624" spans="1:9" x14ac:dyDescent="0.3">
      <c r="A624" s="275">
        <v>43063.429403935188</v>
      </c>
      <c r="B624" s="278">
        <v>0.28898712992668152</v>
      </c>
      <c r="C624" s="278">
        <v>0.12834636867046356</v>
      </c>
      <c r="D624" s="9"/>
      <c r="E624" s="279">
        <v>10.415900230407715</v>
      </c>
      <c r="F624" s="279">
        <v>235.2734375</v>
      </c>
      <c r="G624" s="278">
        <v>0.28339958190917969</v>
      </c>
      <c r="H624" s="278">
        <v>0.11122221499681473</v>
      </c>
      <c r="I624" s="280">
        <v>245.67543419062272</v>
      </c>
    </row>
    <row r="625" spans="1:9" x14ac:dyDescent="0.3">
      <c r="A625" s="275">
        <v>43063.429405868053</v>
      </c>
      <c r="B625" s="278">
        <v>0.28724834322929382</v>
      </c>
      <c r="C625" s="278">
        <v>0.12761503458023071</v>
      </c>
      <c r="D625" s="9"/>
      <c r="E625" s="279">
        <v>10.41419506072998</v>
      </c>
      <c r="F625" s="279">
        <v>235.29248046875</v>
      </c>
      <c r="G625" s="278">
        <v>0.28169441223144531</v>
      </c>
      <c r="H625" s="278">
        <v>0.1105547696352005</v>
      </c>
      <c r="I625" s="280">
        <v>244.27472637972167</v>
      </c>
    </row>
    <row r="626" spans="1:9" x14ac:dyDescent="0.3">
      <c r="A626" s="275">
        <v>43063.42940778935</v>
      </c>
      <c r="B626" s="278">
        <v>0.28550860285758972</v>
      </c>
      <c r="C626" s="278">
        <v>0.12806768715381622</v>
      </c>
      <c r="D626" s="9"/>
      <c r="E626" s="279">
        <v>10.41248893737793</v>
      </c>
      <c r="F626" s="279">
        <v>235.35205078125</v>
      </c>
      <c r="G626" s="278">
        <v>0.27998828887939453</v>
      </c>
      <c r="H626" s="278">
        <v>0.11096253991127014</v>
      </c>
      <c r="I626" s="280">
        <v>245.12722443212161</v>
      </c>
    </row>
    <row r="627" spans="1:9" x14ac:dyDescent="0.3">
      <c r="A627" s="275">
        <v>43063.429409722223</v>
      </c>
      <c r="B627" s="278">
        <v>0.28753620386123657</v>
      </c>
      <c r="C627" s="278">
        <v>0.12776841223239899</v>
      </c>
      <c r="D627" s="9"/>
      <c r="E627" s="279">
        <v>10.414477348327637</v>
      </c>
      <c r="F627" s="279">
        <v>235.33447265625</v>
      </c>
      <c r="G627" s="278">
        <v>0.28197669982910156</v>
      </c>
      <c r="H627" s="278">
        <v>0.11069166660308838</v>
      </c>
      <c r="I627" s="280">
        <v>244.56012879161145</v>
      </c>
    </row>
    <row r="628" spans="1:9" x14ac:dyDescent="0.3">
      <c r="A628" s="275">
        <v>43063.429411655095</v>
      </c>
      <c r="B628" s="278">
        <v>0.28889766335487366</v>
      </c>
      <c r="C628" s="278">
        <v>0.12722472846508026</v>
      </c>
      <c r="D628" s="9"/>
      <c r="E628" s="279">
        <v>10.415812492370605</v>
      </c>
      <c r="F628" s="279">
        <v>235.21875</v>
      </c>
      <c r="G628" s="278">
        <v>0.28331184387207031</v>
      </c>
      <c r="H628" s="278">
        <v>0.11019787192344666</v>
      </c>
      <c r="I628" s="280">
        <v>243.52517530093473</v>
      </c>
    </row>
    <row r="629" spans="1:9" x14ac:dyDescent="0.3">
      <c r="A629" s="275">
        <v>43063.429413576392</v>
      </c>
      <c r="B629" s="278">
        <v>0.28414031863212585</v>
      </c>
      <c r="C629" s="278">
        <v>0.12743301689624786</v>
      </c>
      <c r="D629" s="9"/>
      <c r="E629" s="279">
        <v>10.411147117614746</v>
      </c>
      <c r="F629" s="279">
        <v>235.26708984375</v>
      </c>
      <c r="G629" s="278">
        <v>0.27864646911621094</v>
      </c>
      <c r="H629" s="278">
        <v>0.11038213968276978</v>
      </c>
      <c r="I629" s="280">
        <v>243.9083556387246</v>
      </c>
    </row>
    <row r="630" spans="1:9" x14ac:dyDescent="0.3">
      <c r="A630" s="275">
        <v>43063.429415509258</v>
      </c>
      <c r="B630" s="278">
        <v>0.28859913349151611</v>
      </c>
      <c r="C630" s="278">
        <v>0.12811131775379181</v>
      </c>
      <c r="D630" s="9"/>
      <c r="E630" s="279">
        <v>10.415519714355469</v>
      </c>
      <c r="F630" s="279">
        <v>235.1904296875</v>
      </c>
      <c r="G630" s="278">
        <v>0.28301906585693359</v>
      </c>
      <c r="H630" s="278">
        <v>0.11100181937217712</v>
      </c>
      <c r="I630" s="280">
        <v>245.20936746996907</v>
      </c>
    </row>
    <row r="631" spans="1:9" x14ac:dyDescent="0.3">
      <c r="A631" s="275">
        <v>43063.42941744213</v>
      </c>
      <c r="B631" s="278">
        <v>0.28928861021995544</v>
      </c>
      <c r="C631" s="278">
        <v>0.12777435779571533</v>
      </c>
      <c r="D631" s="9"/>
      <c r="E631" s="279">
        <v>10.416195869445801</v>
      </c>
      <c r="F631" s="279">
        <v>235.05712890625</v>
      </c>
      <c r="G631" s="278">
        <v>0.28369522094726563</v>
      </c>
      <c r="H631" s="278">
        <v>0.11070151627063751</v>
      </c>
      <c r="I631" s="280">
        <v>244.58351587919091</v>
      </c>
    </row>
    <row r="632" spans="1:9" x14ac:dyDescent="0.3">
      <c r="A632" s="275">
        <v>43063.429419363427</v>
      </c>
      <c r="B632" s="278">
        <v>0.28938877582550049</v>
      </c>
      <c r="C632" s="278">
        <v>0.12755025923252106</v>
      </c>
      <c r="D632" s="9"/>
      <c r="E632" s="279">
        <v>10.416294097900391</v>
      </c>
      <c r="F632" s="279">
        <v>235.05126953125</v>
      </c>
      <c r="G632" s="278">
        <v>0.28379344940185547</v>
      </c>
      <c r="H632" s="278">
        <v>0.11049368977546692</v>
      </c>
      <c r="I632" s="280">
        <v>244.14528842365922</v>
      </c>
    </row>
    <row r="633" spans="1:9" x14ac:dyDescent="0.3">
      <c r="A633" s="275">
        <v>43063.4294212963</v>
      </c>
      <c r="B633" s="278">
        <v>0.29024356603622437</v>
      </c>
      <c r="C633" s="278">
        <v>0.1274200975894928</v>
      </c>
      <c r="D633" s="9"/>
      <c r="E633" s="279">
        <v>10.417132377624512</v>
      </c>
      <c r="F633" s="279">
        <v>234.95556640625</v>
      </c>
      <c r="G633" s="278">
        <v>0.28463172912597656</v>
      </c>
      <c r="H633" s="278">
        <v>0.11037314683198929</v>
      </c>
      <c r="I633" s="280">
        <v>243.89124665393712</v>
      </c>
    </row>
    <row r="634" spans="1:9" x14ac:dyDescent="0.3">
      <c r="A634" s="275">
        <v>43063.429423229165</v>
      </c>
      <c r="B634" s="278">
        <v>0.29076775908470154</v>
      </c>
      <c r="C634" s="278">
        <v>0.12822996079921722</v>
      </c>
      <c r="D634" s="9"/>
      <c r="E634" s="279">
        <v>10.417646408081055</v>
      </c>
      <c r="F634" s="279">
        <v>234.81005859375</v>
      </c>
      <c r="G634" s="278">
        <v>0.28514575958251953</v>
      </c>
      <c r="H634" s="278">
        <v>0.11110733449459076</v>
      </c>
      <c r="I634" s="280">
        <v>245.42906121136966</v>
      </c>
    </row>
    <row r="635" spans="1:9" x14ac:dyDescent="0.3">
      <c r="A635" s="275">
        <v>43063.429425150462</v>
      </c>
      <c r="B635" s="278">
        <v>0.28759843111038208</v>
      </c>
      <c r="C635" s="278">
        <v>0.12866373360157013</v>
      </c>
      <c r="D635" s="9"/>
      <c r="E635" s="279">
        <v>10.414538383483887</v>
      </c>
      <c r="F635" s="279">
        <v>234.8642578125</v>
      </c>
      <c r="G635" s="278">
        <v>0.28203773498535156</v>
      </c>
      <c r="H635" s="278">
        <v>0.11150415241718292</v>
      </c>
      <c r="I635" s="280">
        <v>246.26231403538392</v>
      </c>
    </row>
    <row r="636" spans="1:9" x14ac:dyDescent="0.3">
      <c r="A636" s="275">
        <v>43063.429427083334</v>
      </c>
      <c r="B636" s="278">
        <v>0.28761398792266846</v>
      </c>
      <c r="C636" s="278">
        <v>0.12748108804225922</v>
      </c>
      <c r="D636" s="9"/>
      <c r="E636" s="279">
        <v>10.414553642272949</v>
      </c>
      <c r="F636" s="279">
        <v>234.88916015625</v>
      </c>
      <c r="G636" s="278">
        <v>0.28205299377441406</v>
      </c>
      <c r="H636" s="278">
        <v>0.11042498052120209</v>
      </c>
      <c r="I636" s="280">
        <v>243.99764224035567</v>
      </c>
    </row>
    <row r="637" spans="1:9" x14ac:dyDescent="0.3">
      <c r="A637" s="275">
        <v>43063.429429016207</v>
      </c>
      <c r="B637" s="278">
        <v>0.2871345579624176</v>
      </c>
      <c r="C637" s="278">
        <v>0.12795241177082062</v>
      </c>
      <c r="D637" s="9"/>
      <c r="E637" s="279">
        <v>10.414083480834961</v>
      </c>
      <c r="F637" s="279">
        <v>234.94921875</v>
      </c>
      <c r="G637" s="278">
        <v>0.28158283233642578</v>
      </c>
      <c r="H637" s="278">
        <v>0.11085354536771774</v>
      </c>
      <c r="I637" s="280">
        <v>244.89619976545484</v>
      </c>
    </row>
    <row r="638" spans="1:9" x14ac:dyDescent="0.3">
      <c r="A638" s="275">
        <v>43063.429430937496</v>
      </c>
      <c r="B638" s="278">
        <v>0.28799521923065186</v>
      </c>
      <c r="C638" s="278">
        <v>0.12985259294509888</v>
      </c>
      <c r="D638" s="9"/>
      <c r="E638" s="279">
        <v>10.41492748260498</v>
      </c>
      <c r="F638" s="279">
        <v>235.138671875</v>
      </c>
      <c r="G638" s="278">
        <v>0.28242683410644531</v>
      </c>
      <c r="H638" s="278">
        <v>0.11259254068136215</v>
      </c>
      <c r="I638" s="280">
        <v>248.54749531232028</v>
      </c>
    </row>
    <row r="639" spans="1:9" x14ac:dyDescent="0.3">
      <c r="A639" s="275">
        <v>43063.429432870369</v>
      </c>
      <c r="B639" s="278">
        <v>0.28666973114013672</v>
      </c>
      <c r="C639" s="278">
        <v>0.12851929664611816</v>
      </c>
      <c r="D639" s="9"/>
      <c r="E639" s="279">
        <v>10.413627624511719</v>
      </c>
      <c r="F639" s="279">
        <v>235.19921875</v>
      </c>
      <c r="G639" s="278">
        <v>0.28112697601318359</v>
      </c>
      <c r="H639" s="278">
        <v>0.11137382686138153</v>
      </c>
      <c r="I639" s="280">
        <v>245.98970389718522</v>
      </c>
    </row>
    <row r="640" spans="1:9" x14ac:dyDescent="0.3">
      <c r="A640" s="275">
        <v>43063.429434803242</v>
      </c>
      <c r="B640" s="278">
        <v>0.28727656602859497</v>
      </c>
      <c r="C640" s="278">
        <v>0.13109599053859711</v>
      </c>
      <c r="D640" s="9"/>
      <c r="E640" s="279">
        <v>10.414222717285156</v>
      </c>
      <c r="F640" s="279">
        <v>235.31103515625</v>
      </c>
      <c r="G640" s="278">
        <v>0.28172206878662109</v>
      </c>
      <c r="H640" s="278">
        <v>0.11372167617082596</v>
      </c>
      <c r="I640" s="280">
        <v>250.91177396312716</v>
      </c>
    </row>
    <row r="641" spans="1:9" x14ac:dyDescent="0.3">
      <c r="A641" s="275">
        <v>43063.429436724538</v>
      </c>
      <c r="B641" s="278">
        <v>0.28360641002655029</v>
      </c>
      <c r="C641" s="278">
        <v>0.13183058798313141</v>
      </c>
      <c r="D641" s="9"/>
      <c r="E641" s="279">
        <v>10.410623550415039</v>
      </c>
      <c r="F641" s="279">
        <v>235.47802734375</v>
      </c>
      <c r="G641" s="278">
        <v>0.27812290191650391</v>
      </c>
      <c r="H641" s="278">
        <v>0.11438868939876556</v>
      </c>
      <c r="I641" s="280">
        <v>252.30790835693057</v>
      </c>
    </row>
    <row r="642" spans="1:9" x14ac:dyDescent="0.3">
      <c r="A642" s="275">
        <v>43063.429438657404</v>
      </c>
      <c r="B642" s="278">
        <v>0.28387969732284546</v>
      </c>
      <c r="C642" s="278">
        <v>0.12997123599052429</v>
      </c>
      <c r="D642" s="9"/>
      <c r="E642" s="279">
        <v>10.410891532897949</v>
      </c>
      <c r="F642" s="279">
        <v>235.5771484375</v>
      </c>
      <c r="G642" s="278">
        <v>0.27839088439941406</v>
      </c>
      <c r="H642" s="278">
        <v>0.11271090060472488</v>
      </c>
      <c r="I642" s="280">
        <v>248.80179021360425</v>
      </c>
    </row>
    <row r="643" spans="1:9" x14ac:dyDescent="0.3">
      <c r="A643" s="275">
        <v>43063.429440590276</v>
      </c>
      <c r="B643" s="278">
        <v>0.28356167674064636</v>
      </c>
      <c r="C643" s="278">
        <v>0.13125079870223999</v>
      </c>
      <c r="D643" s="9"/>
      <c r="E643" s="279">
        <v>10.410579681396484</v>
      </c>
      <c r="F643" s="279">
        <v>235.6240234375</v>
      </c>
      <c r="G643" s="278">
        <v>0.27807903289794922</v>
      </c>
      <c r="H643" s="278">
        <v>0.11389648914337158</v>
      </c>
      <c r="I643" s="280">
        <v>251.29834331809874</v>
      </c>
    </row>
    <row r="644" spans="1:9" x14ac:dyDescent="0.3">
      <c r="A644" s="275">
        <v>43063.429442511573</v>
      </c>
      <c r="B644" s="278">
        <v>0.28207185864448547</v>
      </c>
      <c r="C644" s="278">
        <v>0.1309327632188797</v>
      </c>
      <c r="D644" s="9"/>
      <c r="E644" s="279">
        <v>10.40911865234375</v>
      </c>
      <c r="F644" s="279">
        <v>235.64453125</v>
      </c>
      <c r="G644" s="278">
        <v>0.27661800384521484</v>
      </c>
      <c r="H644" s="278">
        <v>0.11360213160514832</v>
      </c>
      <c r="I644" s="280">
        <v>250.67878814400791</v>
      </c>
    </row>
    <row r="645" spans="1:9" x14ac:dyDescent="0.3">
      <c r="A645" s="275">
        <v>43063.429444444446</v>
      </c>
      <c r="B645" s="278">
        <v>0.28610667586326599</v>
      </c>
      <c r="C645" s="278">
        <v>0.13112224638462067</v>
      </c>
      <c r="D645" s="9"/>
      <c r="E645" s="279">
        <v>10.41307544708252</v>
      </c>
      <c r="F645" s="279">
        <v>235.63525390625</v>
      </c>
      <c r="G645" s="278">
        <v>0.28057479858398438</v>
      </c>
      <c r="H645" s="278">
        <v>0.11377079039812088</v>
      </c>
      <c r="I645" s="280">
        <v>251.02979930406849</v>
      </c>
    </row>
    <row r="646" spans="1:9" x14ac:dyDescent="0.3">
      <c r="A646" s="275">
        <v>43063.429446377311</v>
      </c>
      <c r="B646" s="278">
        <v>0.28654816746711731</v>
      </c>
      <c r="C646" s="278">
        <v>0.12935668230056763</v>
      </c>
      <c r="D646" s="9"/>
      <c r="E646" s="279">
        <v>10.413508415222168</v>
      </c>
      <c r="F646" s="279">
        <v>235.56005859375</v>
      </c>
      <c r="G646" s="278">
        <v>0.28100776672363281</v>
      </c>
      <c r="H646" s="278">
        <v>0.11217463761568069</v>
      </c>
      <c r="I646" s="280">
        <v>247.69196704822934</v>
      </c>
    </row>
    <row r="647" spans="1:9" x14ac:dyDescent="0.3">
      <c r="A647" s="275">
        <v>43063.429448298608</v>
      </c>
      <c r="B647" s="278">
        <v>0.28438633680343628</v>
      </c>
      <c r="C647" s="278">
        <v>0.12776051461696625</v>
      </c>
      <c r="D647" s="9"/>
      <c r="E647" s="279">
        <v>10.411388397216797</v>
      </c>
      <c r="F647" s="279">
        <v>235.5185546875</v>
      </c>
      <c r="G647" s="278">
        <v>0.27888774871826172</v>
      </c>
      <c r="H647" s="278">
        <v>0.11072393506765366</v>
      </c>
      <c r="I647" s="280">
        <v>244.65201123097629</v>
      </c>
    </row>
    <row r="648" spans="1:9" x14ac:dyDescent="0.3">
      <c r="A648" s="275">
        <v>43063.429450231481</v>
      </c>
      <c r="B648" s="278">
        <v>0.28675726056098938</v>
      </c>
      <c r="C648" s="278">
        <v>0.12776170670986176</v>
      </c>
      <c r="D648" s="9"/>
      <c r="E648" s="279">
        <v>10.413713455200195</v>
      </c>
      <c r="F648" s="279">
        <v>235.392578125</v>
      </c>
      <c r="G648" s="278">
        <v>0.28121280670166016</v>
      </c>
      <c r="H648" s="278">
        <v>0.11071425676345825</v>
      </c>
      <c r="I648" s="280">
        <v>244.62507803038361</v>
      </c>
    </row>
    <row r="649" spans="1:9" x14ac:dyDescent="0.3">
      <c r="A649" s="275">
        <v>43063.429452164353</v>
      </c>
      <c r="B649" s="278">
        <v>0.29037681221961975</v>
      </c>
      <c r="C649" s="278">
        <v>0.12757517397403717</v>
      </c>
      <c r="D649" s="9"/>
      <c r="E649" s="279">
        <v>10.417263031005859</v>
      </c>
      <c r="F649" s="279">
        <v>235.17138671875</v>
      </c>
      <c r="G649" s="278">
        <v>0.28476238250732422</v>
      </c>
      <c r="H649" s="278">
        <v>0.11053037643432617</v>
      </c>
      <c r="I649" s="280">
        <v>244.23085413593111</v>
      </c>
    </row>
    <row r="650" spans="1:9" x14ac:dyDescent="0.3">
      <c r="A650" s="275">
        <v>43063.42945408565</v>
      </c>
      <c r="B650" s="278">
        <v>0.28787752985954285</v>
      </c>
      <c r="C650" s="278">
        <v>0.12774589657783508</v>
      </c>
      <c r="D650" s="9"/>
      <c r="E650" s="279">
        <v>10.414812088012695</v>
      </c>
      <c r="F650" s="279">
        <v>235.11328125</v>
      </c>
      <c r="G650" s="278">
        <v>0.28231143951416016</v>
      </c>
      <c r="H650" s="278">
        <v>0.11067806929349899</v>
      </c>
      <c r="I650" s="280">
        <v>244.53585691928697</v>
      </c>
    </row>
    <row r="651" spans="1:9" x14ac:dyDescent="0.3">
      <c r="A651" s="275">
        <v>43063.429456018515</v>
      </c>
      <c r="B651" s="278">
        <v>0.2887362539768219</v>
      </c>
      <c r="C651" s="278">
        <v>0.12776628136634827</v>
      </c>
      <c r="D651" s="9"/>
      <c r="E651" s="279">
        <v>10.415654182434082</v>
      </c>
      <c r="F651" s="279">
        <v>235.0556640625</v>
      </c>
      <c r="G651" s="278">
        <v>0.28315353393554688</v>
      </c>
      <c r="H651" s="278">
        <v>0.11068941652774811</v>
      </c>
      <c r="I651" s="280">
        <v>244.55523157673034</v>
      </c>
    </row>
    <row r="652" spans="1:9" x14ac:dyDescent="0.3">
      <c r="A652" s="275">
        <v>43063.429457951388</v>
      </c>
      <c r="B652" s="278">
        <v>0.28783279657363892</v>
      </c>
      <c r="C652" s="278">
        <v>0.12804946303367615</v>
      </c>
      <c r="D652" s="9"/>
      <c r="E652" s="279">
        <v>10.414768218994141</v>
      </c>
      <c r="F652" s="279">
        <v>235.0751953125</v>
      </c>
      <c r="G652" s="278">
        <v>0.28226757049560547</v>
      </c>
      <c r="H652" s="278">
        <v>0.11094459891319275</v>
      </c>
      <c r="I652" s="280">
        <v>245.0887879652461</v>
      </c>
    </row>
    <row r="653" spans="1:9" x14ac:dyDescent="0.3">
      <c r="A653" s="275">
        <v>43063.429459872685</v>
      </c>
      <c r="B653" s="278">
        <v>0.2864266037940979</v>
      </c>
      <c r="C653" s="278">
        <v>0.12765629589557648</v>
      </c>
      <c r="D653" s="9"/>
      <c r="E653" s="279">
        <v>10.413389205932617</v>
      </c>
      <c r="F653" s="279">
        <v>235.3447265625</v>
      </c>
      <c r="G653" s="278">
        <v>0.28088855743408203</v>
      </c>
      <c r="H653" s="278">
        <v>0.11058317124843597</v>
      </c>
      <c r="I653" s="280">
        <v>244.3286271601097</v>
      </c>
    </row>
    <row r="654" spans="1:9" x14ac:dyDescent="0.3">
      <c r="A654" s="275">
        <v>43063.429461805557</v>
      </c>
      <c r="B654" s="278">
        <v>0.28762179613113403</v>
      </c>
      <c r="C654" s="278">
        <v>0.12827800214290619</v>
      </c>
      <c r="D654" s="9"/>
      <c r="E654" s="279">
        <v>10.41456127166748</v>
      </c>
      <c r="F654" s="279">
        <v>235.44580078125</v>
      </c>
      <c r="G654" s="278">
        <v>0.28206062316894531</v>
      </c>
      <c r="H654" s="278">
        <v>0.11115196347236633</v>
      </c>
      <c r="I654" s="280">
        <v>245.52320249087489</v>
      </c>
    </row>
    <row r="655" spans="1:9" x14ac:dyDescent="0.3">
      <c r="A655" s="275">
        <v>43063.429463738423</v>
      </c>
      <c r="B655" s="278">
        <v>0.28847658634185791</v>
      </c>
      <c r="C655" s="278">
        <v>0.12679457664489746</v>
      </c>
      <c r="D655" s="9"/>
      <c r="E655" s="279">
        <v>10.415399551391602</v>
      </c>
      <c r="F655" s="279">
        <v>235.22119140625</v>
      </c>
      <c r="G655" s="278">
        <v>0.28289890289306641</v>
      </c>
      <c r="H655" s="278">
        <v>0.10980518162250519</v>
      </c>
      <c r="I655" s="280">
        <v>242.70072394165575</v>
      </c>
    </row>
    <row r="656" spans="1:9" x14ac:dyDescent="0.3">
      <c r="A656" s="275">
        <v>43063.429465659719</v>
      </c>
      <c r="B656" s="278">
        <v>0.29243749380111694</v>
      </c>
      <c r="C656" s="278">
        <v>0.1284877210855484</v>
      </c>
      <c r="D656" s="9"/>
      <c r="E656" s="279">
        <v>10.419283866882324</v>
      </c>
      <c r="F656" s="279">
        <v>234.986328125</v>
      </c>
      <c r="G656" s="278">
        <v>0.28678321838378906</v>
      </c>
      <c r="H656" s="278">
        <v>0.11134579032659531</v>
      </c>
      <c r="I656" s="280">
        <v>245.93146235595293</v>
      </c>
    </row>
    <row r="657" spans="1:9" x14ac:dyDescent="0.3">
      <c r="A657" s="275">
        <v>43063.429467592592</v>
      </c>
      <c r="B657" s="278">
        <v>0.2927895188331604</v>
      </c>
      <c r="C657" s="278">
        <v>0.12972979247570038</v>
      </c>
      <c r="D657" s="9"/>
      <c r="E657" s="279">
        <v>10.419629096984863</v>
      </c>
      <c r="F657" s="279">
        <v>234.9287109375</v>
      </c>
      <c r="G657" s="278">
        <v>0.28712844848632813</v>
      </c>
      <c r="H657" s="278">
        <v>0.11248773336410522</v>
      </c>
      <c r="I657" s="280">
        <v>248.33211742161575</v>
      </c>
    </row>
    <row r="658" spans="1:9" x14ac:dyDescent="0.3">
      <c r="A658" s="275">
        <v>43063.429469525465</v>
      </c>
      <c r="B658" s="278">
        <v>0.29507192969322205</v>
      </c>
      <c r="C658" s="278">
        <v>0.12755089998245239</v>
      </c>
      <c r="D658" s="9"/>
      <c r="E658" s="279">
        <v>10.421867370605469</v>
      </c>
      <c r="F658" s="279">
        <v>235.0302734375</v>
      </c>
      <c r="G658" s="278">
        <v>0.28936672210693359</v>
      </c>
      <c r="H658" s="278">
        <v>0.1105056032538414</v>
      </c>
      <c r="I658" s="280">
        <v>244.17729953583569</v>
      </c>
    </row>
    <row r="659" spans="1:9" x14ac:dyDescent="0.3">
      <c r="A659" s="275">
        <v>43063.429471446761</v>
      </c>
      <c r="B659" s="278">
        <v>0.29659774899482727</v>
      </c>
      <c r="C659" s="278">
        <v>0.12774015963077545</v>
      </c>
      <c r="D659" s="9"/>
      <c r="E659" s="279">
        <v>10.42336368560791</v>
      </c>
      <c r="F659" s="279">
        <v>234.9033203125</v>
      </c>
      <c r="G659" s="278">
        <v>0.290863037109375</v>
      </c>
      <c r="H659" s="278">
        <v>0.11067060381174088</v>
      </c>
      <c r="I659" s="280">
        <v>244.51887279574882</v>
      </c>
    </row>
    <row r="660" spans="1:9" x14ac:dyDescent="0.3">
      <c r="A660" s="275">
        <v>43063.429473379627</v>
      </c>
      <c r="B660" s="278">
        <v>0.29904934763908386</v>
      </c>
      <c r="C660" s="278">
        <v>0.12753479182720184</v>
      </c>
      <c r="D660" s="9"/>
      <c r="E660" s="279">
        <v>10.42576789855957</v>
      </c>
      <c r="F660" s="279">
        <v>234.7041015625</v>
      </c>
      <c r="G660" s="278">
        <v>0.29326725006103516</v>
      </c>
      <c r="H660" s="278">
        <v>0.1104806512594223</v>
      </c>
      <c r="I660" s="280">
        <v>244.11867811698343</v>
      </c>
    </row>
    <row r="661" spans="1:9" x14ac:dyDescent="0.3">
      <c r="A661" s="275">
        <v>43063.4294753125</v>
      </c>
      <c r="B661" s="278">
        <v>0.30057322978973389</v>
      </c>
      <c r="C661" s="278">
        <v>0.12932200729846954</v>
      </c>
      <c r="D661" s="9"/>
      <c r="E661" s="279">
        <v>10.427262306213379</v>
      </c>
      <c r="F661" s="279">
        <v>234.44921875</v>
      </c>
      <c r="G661" s="278">
        <v>0.29476165771484375</v>
      </c>
      <c r="H661" s="278">
        <v>0.11210972815752029</v>
      </c>
      <c r="I661" s="280">
        <v>247.53578143881629</v>
      </c>
    </row>
    <row r="662" spans="1:9" x14ac:dyDescent="0.3">
      <c r="A662" s="275">
        <v>43063.429477233796</v>
      </c>
      <c r="B662" s="278">
        <v>0.30444952845573425</v>
      </c>
      <c r="C662" s="278">
        <v>0.13011281192302704</v>
      </c>
      <c r="D662" s="9"/>
      <c r="E662" s="279">
        <v>10.431063652038574</v>
      </c>
      <c r="F662" s="279">
        <v>234.59814453125</v>
      </c>
      <c r="G662" s="278">
        <v>0.29856300354003906</v>
      </c>
      <c r="H662" s="278">
        <v>0.11283586174249649</v>
      </c>
      <c r="I662" s="280">
        <v>249.06141258368544</v>
      </c>
    </row>
    <row r="663" spans="1:9" x14ac:dyDescent="0.3">
      <c r="A663" s="275">
        <v>43063.429479166669</v>
      </c>
      <c r="B663" s="278">
        <v>0.30136969685554504</v>
      </c>
      <c r="C663" s="278">
        <v>0.12949414551258087</v>
      </c>
      <c r="D663" s="9"/>
      <c r="E663" s="279">
        <v>10.428043365478516</v>
      </c>
      <c r="F663" s="279">
        <v>234.64990234375</v>
      </c>
      <c r="G663" s="278">
        <v>0.29554271697998047</v>
      </c>
      <c r="H663" s="278">
        <v>0.11228525638580322</v>
      </c>
      <c r="I663" s="280">
        <v>247.91505986350921</v>
      </c>
    </row>
    <row r="664" spans="1:9" x14ac:dyDescent="0.3">
      <c r="A664" s="275">
        <v>43063.429481099534</v>
      </c>
      <c r="B664" s="278">
        <v>0.30323100090026855</v>
      </c>
      <c r="C664" s="278">
        <v>0.12981501221656799</v>
      </c>
      <c r="D664" s="9"/>
      <c r="E664" s="279">
        <v>10.429868698120117</v>
      </c>
      <c r="F664" s="279">
        <v>234.83837890625</v>
      </c>
      <c r="G664" s="278">
        <v>0.29736804962158203</v>
      </c>
      <c r="H664" s="278">
        <v>0.11256365478038788</v>
      </c>
      <c r="I664" s="280">
        <v>248.49025658373731</v>
      </c>
    </row>
    <row r="665" spans="1:9" x14ac:dyDescent="0.3">
      <c r="A665" s="275">
        <v>43063.429483020831</v>
      </c>
      <c r="B665" s="278">
        <v>0.30199012160301208</v>
      </c>
      <c r="C665" s="278">
        <v>0.12795546650886536</v>
      </c>
      <c r="D665" s="9"/>
      <c r="E665" s="279">
        <v>10.428651809692383</v>
      </c>
      <c r="F665" s="279">
        <v>234.97509765625</v>
      </c>
      <c r="G665" s="278">
        <v>0.29615116119384766</v>
      </c>
      <c r="H665" s="278">
        <v>0.11086225509643555</v>
      </c>
      <c r="I665" s="280">
        <v>244.91816734859398</v>
      </c>
    </row>
    <row r="666" spans="1:9" x14ac:dyDescent="0.3">
      <c r="A666" s="275">
        <v>43063.429484953704</v>
      </c>
      <c r="B666" s="278">
        <v>0.30117812752723694</v>
      </c>
      <c r="C666" s="278">
        <v>0.12891551852226257</v>
      </c>
      <c r="D666" s="9"/>
      <c r="E666" s="279">
        <v>10.427855491638184</v>
      </c>
      <c r="F666" s="279">
        <v>235.08642578125</v>
      </c>
      <c r="G666" s="278">
        <v>0.29535484313964844</v>
      </c>
      <c r="H666" s="278">
        <v>0.11173201352357864</v>
      </c>
      <c r="I666" s="280">
        <v>246.73927531959313</v>
      </c>
    </row>
    <row r="667" spans="1:9" x14ac:dyDescent="0.3">
      <c r="A667" s="275">
        <v>43063.429486886576</v>
      </c>
      <c r="B667" s="278">
        <v>0.30093887448310852</v>
      </c>
      <c r="C667" s="278">
        <v>0.12831546366214752</v>
      </c>
      <c r="D667" s="9"/>
      <c r="E667" s="279">
        <v>10.427620887756348</v>
      </c>
      <c r="F667" s="279">
        <v>235.1650390625</v>
      </c>
      <c r="G667" s="278">
        <v>0.2951202392578125</v>
      </c>
      <c r="H667" s="278">
        <v>0.11118894070386887</v>
      </c>
      <c r="I667" s="280">
        <v>245.60257568619198</v>
      </c>
    </row>
    <row r="668" spans="1:9" x14ac:dyDescent="0.3">
      <c r="A668" s="275">
        <v>43063.429488807873</v>
      </c>
      <c r="B668" s="278">
        <v>0.30255222320556641</v>
      </c>
      <c r="C668" s="278">
        <v>0.128636434674263</v>
      </c>
      <c r="D668" s="9"/>
      <c r="E668" s="279">
        <v>10.429203033447266</v>
      </c>
      <c r="F668" s="279">
        <v>235.06201171875</v>
      </c>
      <c r="G668" s="278">
        <v>0.29670238494873047</v>
      </c>
      <c r="H668" s="278">
        <v>0.11147891730070114</v>
      </c>
      <c r="I668" s="280">
        <v>246.20923985897792</v>
      </c>
    </row>
    <row r="669" spans="1:9" x14ac:dyDescent="0.3">
      <c r="A669" s="275">
        <v>43063.429490740738</v>
      </c>
      <c r="B669" s="278">
        <v>0.30860394239425659</v>
      </c>
      <c r="C669" s="278">
        <v>0.12743489444255829</v>
      </c>
      <c r="D669" s="9"/>
      <c r="E669" s="279">
        <v>10.435137748718262</v>
      </c>
      <c r="F669" s="279">
        <v>235.04638671875</v>
      </c>
      <c r="G669" s="278">
        <v>0.30263710021972656</v>
      </c>
      <c r="H669" s="278">
        <v>0.11038610339164734</v>
      </c>
      <c r="I669" s="280">
        <v>243.91820821692909</v>
      </c>
    </row>
    <row r="670" spans="1:9" x14ac:dyDescent="0.3">
      <c r="A670" s="275">
        <v>43063.429492673611</v>
      </c>
      <c r="B670" s="278">
        <v>0.31172558665275574</v>
      </c>
      <c r="C670" s="278">
        <v>0.12766191363334656</v>
      </c>
      <c r="D670" s="9"/>
      <c r="E670" s="279">
        <v>10.438199043273926</v>
      </c>
      <c r="F670" s="279">
        <v>234.53662109375</v>
      </c>
      <c r="G670" s="278">
        <v>0.30569839477539063</v>
      </c>
      <c r="H670" s="278">
        <v>0.1105937585234642</v>
      </c>
      <c r="I670" s="280">
        <v>244.35437260587756</v>
      </c>
    </row>
    <row r="671" spans="1:9" x14ac:dyDescent="0.3">
      <c r="A671" s="275">
        <v>43063.429494594908</v>
      </c>
      <c r="B671" s="278">
        <v>0.32464787364006042</v>
      </c>
      <c r="C671" s="278">
        <v>0.12954288721084595</v>
      </c>
      <c r="D671" s="9"/>
      <c r="E671" s="279">
        <v>10.450871467590332</v>
      </c>
      <c r="F671" s="279">
        <v>233.7919921875</v>
      </c>
      <c r="G671" s="278">
        <v>0.31837081909179688</v>
      </c>
      <c r="H671" s="278">
        <v>0.11232753843069077</v>
      </c>
      <c r="I671" s="280">
        <v>248.0025634735828</v>
      </c>
    </row>
    <row r="672" spans="1:9" x14ac:dyDescent="0.3">
      <c r="A672" s="275">
        <v>43063.42949652778</v>
      </c>
      <c r="B672" s="278">
        <v>0.33615422248840332</v>
      </c>
      <c r="C672" s="278">
        <v>0.12903682887554169</v>
      </c>
      <c r="D672" s="9"/>
      <c r="E672" s="279">
        <v>10.462155342102051</v>
      </c>
      <c r="F672" s="279">
        <v>232.7451171875</v>
      </c>
      <c r="G672" s="278">
        <v>0.32965469360351563</v>
      </c>
      <c r="H672" s="278">
        <v>0.11183865368366241</v>
      </c>
      <c r="I672" s="280">
        <v>246.9607135414746</v>
      </c>
    </row>
    <row r="673" spans="1:9" x14ac:dyDescent="0.3">
      <c r="A673" s="275">
        <v>43063.429498460646</v>
      </c>
      <c r="B673" s="278">
        <v>0.3507588803768158</v>
      </c>
      <c r="C673" s="278">
        <v>0.13170729577541351</v>
      </c>
      <c r="D673" s="9">
        <v>5.67626953125E-3</v>
      </c>
      <c r="E673" s="279">
        <v>10.47647762298584</v>
      </c>
      <c r="F673" s="279">
        <v>231.5703125</v>
      </c>
      <c r="G673" s="278">
        <v>0.34397697448730469</v>
      </c>
      <c r="H673" s="278">
        <v>0.11425633728504181</v>
      </c>
      <c r="I673" s="280">
        <v>252.0190864796395</v>
      </c>
    </row>
    <row r="674" spans="1:9" x14ac:dyDescent="0.3">
      <c r="A674" s="275">
        <v>43063.429500381942</v>
      </c>
      <c r="B674" s="278">
        <v>0.36712178587913513</v>
      </c>
      <c r="C674" s="278">
        <v>0.13375772535800934</v>
      </c>
      <c r="D674" s="9">
        <v>1.0040283203125E-2</v>
      </c>
      <c r="E674" s="279">
        <v>10.492524147033691</v>
      </c>
      <c r="F674" s="279">
        <v>230.76806640625</v>
      </c>
      <c r="G674" s="278">
        <v>0.36002349853515625</v>
      </c>
      <c r="H674" s="278">
        <v>0.11611323058605194</v>
      </c>
      <c r="I674" s="280">
        <v>255.90172485249053</v>
      </c>
    </row>
    <row r="675" spans="1:9" x14ac:dyDescent="0.3">
      <c r="A675" s="275">
        <v>43063.429502314815</v>
      </c>
      <c r="B675" s="278">
        <v>0.37719568610191345</v>
      </c>
      <c r="C675" s="278">
        <v>0.13219887018203735</v>
      </c>
      <c r="D675" s="9">
        <v>1.4801025390625E-2</v>
      </c>
      <c r="E675" s="279">
        <v>10.502403259277344</v>
      </c>
      <c r="F675" s="279">
        <v>230.220703125</v>
      </c>
      <c r="G675" s="278">
        <v>0.36990261077880859</v>
      </c>
      <c r="H675" s="278">
        <v>0.1146736666560173</v>
      </c>
      <c r="I675" s="280">
        <v>252.87537305077333</v>
      </c>
    </row>
    <row r="676" spans="1:9" x14ac:dyDescent="0.3">
      <c r="A676" s="275">
        <v>43063.429504247688</v>
      </c>
      <c r="B676" s="278">
        <v>0.3783908486366272</v>
      </c>
      <c r="C676" s="278">
        <v>0.13101603090763092</v>
      </c>
      <c r="D676" s="9">
        <v>2.2491455078125E-2</v>
      </c>
      <c r="E676" s="279">
        <v>10.503575325012207</v>
      </c>
      <c r="F676" s="279">
        <v>230.392578125</v>
      </c>
      <c r="G676" s="278">
        <v>0.37107467651367188</v>
      </c>
      <c r="H676" s="278">
        <v>0.11356821656227112</v>
      </c>
      <c r="I676" s="280">
        <v>250.54239464891035</v>
      </c>
    </row>
    <row r="677" spans="1:9" x14ac:dyDescent="0.3">
      <c r="A677" s="275">
        <v>43063.429506168985</v>
      </c>
      <c r="B677" s="278">
        <v>0.37656161189079285</v>
      </c>
      <c r="C677" s="278">
        <v>0.12834823131561279</v>
      </c>
      <c r="D677" s="9">
        <v>2.5115966796875E-2</v>
      </c>
      <c r="E677" s="279">
        <v>10.501781463623047</v>
      </c>
      <c r="F677" s="279">
        <v>229.533203125</v>
      </c>
      <c r="G677" s="278">
        <v>0.36928081512451172</v>
      </c>
      <c r="H677" s="278">
        <v>0.11112701147794724</v>
      </c>
      <c r="I677" s="280">
        <v>245.4172267924408</v>
      </c>
    </row>
    <row r="678" spans="1:9" x14ac:dyDescent="0.3">
      <c r="A678" s="275">
        <v>43063.42950810185</v>
      </c>
      <c r="B678" s="278">
        <v>0.38362276554107666</v>
      </c>
      <c r="C678" s="278">
        <v>0.12836840748786926</v>
      </c>
      <c r="D678" s="9">
        <v>1.702880859375E-2</v>
      </c>
      <c r="E678" s="279">
        <v>10.508706092834473</v>
      </c>
      <c r="F678" s="279">
        <v>228.6923828125</v>
      </c>
      <c r="G678" s="278">
        <v>0.3762054443359375</v>
      </c>
      <c r="H678" s="278">
        <v>0.11117218434810638</v>
      </c>
      <c r="I678" s="280">
        <v>245.52832409667633</v>
      </c>
    </row>
    <row r="679" spans="1:9" x14ac:dyDescent="0.3">
      <c r="A679" s="275">
        <v>43063.429510034723</v>
      </c>
      <c r="B679" s="278">
        <v>0.39487725496292114</v>
      </c>
      <c r="C679" s="278">
        <v>0.12850147485733032</v>
      </c>
      <c r="D679" s="9">
        <v>1.1871337890625E-2</v>
      </c>
      <c r="E679" s="279">
        <v>10.519742965698242</v>
      </c>
      <c r="F679" s="279">
        <v>228.17138671875</v>
      </c>
      <c r="G679" s="278">
        <v>0.38724231719970703</v>
      </c>
      <c r="H679" s="278">
        <v>0.11131057143211365</v>
      </c>
      <c r="I679" s="280">
        <v>245.82915775373132</v>
      </c>
    </row>
    <row r="680" spans="1:9" x14ac:dyDescent="0.3">
      <c r="A680" s="275">
        <v>43063.429511956019</v>
      </c>
      <c r="B680" s="278">
        <v>0.404868483543396</v>
      </c>
      <c r="C680" s="278">
        <v>0.12953671813011169</v>
      </c>
      <c r="D680" s="9">
        <v>8.60595703125E-3</v>
      </c>
      <c r="E680" s="279">
        <v>10.529541015625</v>
      </c>
      <c r="F680" s="279">
        <v>227.3974609375</v>
      </c>
      <c r="G680" s="278">
        <v>0.39704036712646484</v>
      </c>
      <c r="H680" s="278">
        <v>0.11226561665534973</v>
      </c>
      <c r="I680" s="280">
        <v>247.83919591353396</v>
      </c>
    </row>
    <row r="681" spans="1:9" x14ac:dyDescent="0.3">
      <c r="A681" s="275">
        <v>43063.429513888892</v>
      </c>
      <c r="B681" s="278">
        <v>0.41645166277885437</v>
      </c>
      <c r="C681" s="278">
        <v>0.12959446012973785</v>
      </c>
      <c r="D681" s="9">
        <v>5.340576171875E-3</v>
      </c>
      <c r="E681" s="279">
        <v>10.540900230407715</v>
      </c>
      <c r="F681" s="279">
        <v>226.931640625</v>
      </c>
      <c r="G681" s="278">
        <v>0.40839958190917969</v>
      </c>
      <c r="H681" s="278">
        <v>0.11232922226190567</v>
      </c>
      <c r="I681" s="280">
        <v>247.9792631651442</v>
      </c>
    </row>
    <row r="682" spans="1:9" x14ac:dyDescent="0.3">
      <c r="A682" s="275">
        <v>43063.429515821757</v>
      </c>
      <c r="B682" s="278">
        <v>0.42535275220870972</v>
      </c>
      <c r="C682" s="278">
        <v>0.13077996671199799</v>
      </c>
      <c r="D682" s="9">
        <v>3.570556640625E-3</v>
      </c>
      <c r="E682" s="279">
        <v>10.549629211425781</v>
      </c>
      <c r="F682" s="279">
        <v>226.00439453125</v>
      </c>
      <c r="G682" s="278">
        <v>0.41712856292724609</v>
      </c>
      <c r="H682" s="278">
        <v>0.11341692507266998</v>
      </c>
      <c r="I682" s="280">
        <v>250.26392211516892</v>
      </c>
    </row>
    <row r="683" spans="1:9" x14ac:dyDescent="0.3">
      <c r="A683" s="275">
        <v>43063.429517743054</v>
      </c>
      <c r="B683" s="278">
        <v>0.43367326259613037</v>
      </c>
      <c r="C683" s="278">
        <v>0.13119500875473022</v>
      </c>
      <c r="D683" s="9">
        <v>5.92041015625E-3</v>
      </c>
      <c r="E683" s="279">
        <v>10.557788848876953</v>
      </c>
      <c r="F683" s="279">
        <v>225.5283203125</v>
      </c>
      <c r="G683" s="278">
        <v>0.42528820037841797</v>
      </c>
      <c r="H683" s="278">
        <v>0.1137876957654953</v>
      </c>
      <c r="I683" s="280">
        <v>251.0365963217113</v>
      </c>
    </row>
    <row r="684" spans="1:9" x14ac:dyDescent="0.3">
      <c r="A684" s="275">
        <v>43063.429519675927</v>
      </c>
      <c r="B684" s="278">
        <v>0.43419840931892395</v>
      </c>
      <c r="C684" s="278">
        <v>0.12865874171257019</v>
      </c>
      <c r="D684" s="9">
        <v>6.988525390625E-3</v>
      </c>
      <c r="E684" s="279">
        <v>10.558303833007813</v>
      </c>
      <c r="F684" s="279">
        <v>225.283203125</v>
      </c>
      <c r="G684" s="278">
        <v>0.42580318450927734</v>
      </c>
      <c r="H684" s="278">
        <v>0.11147012561559677</v>
      </c>
      <c r="I684" s="280">
        <v>246.1739372437919</v>
      </c>
    </row>
    <row r="685" spans="1:9" x14ac:dyDescent="0.3">
      <c r="A685" s="275">
        <v>43063.429521608799</v>
      </c>
      <c r="B685" s="278">
        <v>0.43429467082023621</v>
      </c>
      <c r="C685" s="278">
        <v>0.12909242510795593</v>
      </c>
      <c r="D685" s="9">
        <v>9.82666015625E-3</v>
      </c>
      <c r="E685" s="279">
        <v>10.558398246765137</v>
      </c>
      <c r="F685" s="279">
        <v>225.365234375</v>
      </c>
      <c r="G685" s="278">
        <v>0.42589759826660156</v>
      </c>
      <c r="H685" s="278">
        <v>0.11185622215270996</v>
      </c>
      <c r="I685" s="280">
        <v>246.9781243620248</v>
      </c>
    </row>
    <row r="686" spans="1:9" x14ac:dyDescent="0.3">
      <c r="A686" s="275">
        <v>43063.429523530096</v>
      </c>
      <c r="B686" s="278">
        <v>0.43364408612251282</v>
      </c>
      <c r="C686" s="278">
        <v>0.12868021428585052</v>
      </c>
      <c r="D686" s="9">
        <v>9.857177734375E-3</v>
      </c>
      <c r="E686" s="279">
        <v>10.557760238647461</v>
      </c>
      <c r="F686" s="279">
        <v>225.2998046875</v>
      </c>
      <c r="G686" s="278">
        <v>0.42525959014892578</v>
      </c>
      <c r="H686" s="278">
        <v>0.11148016899824142</v>
      </c>
      <c r="I686" s="280">
        <v>246.18921287472443</v>
      </c>
    </row>
    <row r="687" spans="1:9" x14ac:dyDescent="0.3">
      <c r="A687" s="275">
        <v>43063.429525462961</v>
      </c>
      <c r="B687" s="278">
        <v>0.43836545944213867</v>
      </c>
      <c r="C687" s="278">
        <v>0.12862534821033478</v>
      </c>
      <c r="D687" s="9">
        <v>9.002685546875E-3</v>
      </c>
      <c r="E687" s="279">
        <v>10.562390327453613</v>
      </c>
      <c r="F687" s="279">
        <v>225.09228515625</v>
      </c>
      <c r="G687" s="278">
        <v>0.42988967895507813</v>
      </c>
      <c r="H687" s="278">
        <v>0.11143295466899872</v>
      </c>
      <c r="I687" s="280">
        <v>246.09192800934753</v>
      </c>
    </row>
    <row r="688" spans="1:9" x14ac:dyDescent="0.3">
      <c r="A688" s="275">
        <v>43063.429527395834</v>
      </c>
      <c r="B688" s="278">
        <v>0.44399124383926392</v>
      </c>
      <c r="C688" s="278">
        <v>0.12789358198642731</v>
      </c>
      <c r="D688" s="9">
        <v>7.659912109375E-3</v>
      </c>
      <c r="E688" s="279">
        <v>10.567907333374023</v>
      </c>
      <c r="F688" s="279">
        <v>224.73095703125</v>
      </c>
      <c r="G688" s="278">
        <v>0.43540668487548828</v>
      </c>
      <c r="H688" s="278">
        <v>0.11077010631561279</v>
      </c>
      <c r="I688" s="280">
        <v>244.70388660359993</v>
      </c>
    </row>
    <row r="689" spans="1:9" x14ac:dyDescent="0.3">
      <c r="A689" s="275">
        <v>43063.429529317131</v>
      </c>
      <c r="B689" s="278">
        <v>0.45054572820663452</v>
      </c>
      <c r="C689" s="278">
        <v>0.1275002509355545</v>
      </c>
      <c r="D689" s="9">
        <v>4.669189453125E-3</v>
      </c>
      <c r="E689" s="279">
        <v>10.574335098266602</v>
      </c>
      <c r="F689" s="279">
        <v>224.14501953125</v>
      </c>
      <c r="G689" s="278">
        <v>0.44183444976806641</v>
      </c>
      <c r="H689" s="278">
        <v>0.11042126268148422</v>
      </c>
      <c r="I689" s="280">
        <v>243.97797628542673</v>
      </c>
    </row>
    <row r="690" spans="1:9" x14ac:dyDescent="0.3">
      <c r="A690" s="275">
        <v>43063.429531250003</v>
      </c>
      <c r="B690" s="278">
        <v>0.46079370379447937</v>
      </c>
      <c r="C690" s="278">
        <v>0.12678717076778412</v>
      </c>
      <c r="D690" s="9">
        <v>4.57763671875E-3</v>
      </c>
      <c r="E690" s="279">
        <v>10.584384918212891</v>
      </c>
      <c r="F690" s="279">
        <v>223.3408203125</v>
      </c>
      <c r="G690" s="278">
        <v>0.45188426971435547</v>
      </c>
      <c r="H690" s="278">
        <v>0.10977140069007874</v>
      </c>
      <c r="I690" s="280">
        <v>242.6142742728907</v>
      </c>
    </row>
    <row r="691" spans="1:9" x14ac:dyDescent="0.3">
      <c r="A691" s="275">
        <v>43063.429533182869</v>
      </c>
      <c r="B691" s="278">
        <v>0.47112336754798889</v>
      </c>
      <c r="C691" s="278">
        <v>0.12750294804573059</v>
      </c>
      <c r="D691" s="9">
        <v>4.913330078125E-3</v>
      </c>
      <c r="E691" s="279">
        <v>10.594514846801758</v>
      </c>
      <c r="F691" s="279">
        <v>222.58837890625</v>
      </c>
      <c r="G691" s="278">
        <v>0.46201419830322266</v>
      </c>
      <c r="H691" s="278">
        <v>0.11042287945747375</v>
      </c>
      <c r="I691" s="280">
        <v>243.98096028518469</v>
      </c>
    </row>
    <row r="692" spans="1:9" x14ac:dyDescent="0.3">
      <c r="A692" s="275">
        <v>43063.429535104166</v>
      </c>
      <c r="B692" s="278">
        <v>0.48229128122329712</v>
      </c>
      <c r="C692" s="278">
        <v>0.12885765731334686</v>
      </c>
      <c r="D692" s="9">
        <v>4.94384765625E-3</v>
      </c>
      <c r="E692" s="279">
        <v>10.605466842651367</v>
      </c>
      <c r="F692" s="279">
        <v>221.9072265625</v>
      </c>
      <c r="G692" s="278">
        <v>0.47296619415283203</v>
      </c>
      <c r="H692" s="278">
        <v>0.1116582453250885</v>
      </c>
      <c r="I692" s="280">
        <v>246.57296468350654</v>
      </c>
    </row>
    <row r="693" spans="1:9" x14ac:dyDescent="0.3">
      <c r="A693" s="275">
        <v>43063.429537037038</v>
      </c>
      <c r="B693" s="278">
        <v>0.49144130945205688</v>
      </c>
      <c r="C693" s="278">
        <v>0.12776876986026764</v>
      </c>
      <c r="D693" s="9">
        <v>4.94384765625E-3</v>
      </c>
      <c r="E693" s="279">
        <v>10.614439964294434</v>
      </c>
      <c r="F693" s="279">
        <v>221.2197265625</v>
      </c>
      <c r="G693" s="278">
        <v>0.48193931579589844</v>
      </c>
      <c r="H693" s="278">
        <v>0.11066512763500214</v>
      </c>
      <c r="I693" s="280">
        <v>244.489346114689</v>
      </c>
    </row>
    <row r="694" spans="1:9" x14ac:dyDescent="0.3">
      <c r="A694" s="275">
        <v>43063.429538969911</v>
      </c>
      <c r="B694" s="278">
        <v>0.49825254082679749</v>
      </c>
      <c r="C694" s="278">
        <v>0.12692439556121826</v>
      </c>
      <c r="D694" s="9">
        <v>4.974365234375E-3</v>
      </c>
      <c r="E694" s="279">
        <v>10.621119499206543</v>
      </c>
      <c r="F694" s="279">
        <v>220.5703125</v>
      </c>
      <c r="G694" s="278">
        <v>0.48861885070800781</v>
      </c>
      <c r="H694" s="278">
        <v>0.10989511758089066</v>
      </c>
      <c r="I694" s="280">
        <v>242.87333985432343</v>
      </c>
    </row>
    <row r="695" spans="1:9" x14ac:dyDescent="0.3">
      <c r="A695" s="275">
        <v>43063.4295408912</v>
      </c>
      <c r="B695" s="278">
        <v>0.50548094511032104</v>
      </c>
      <c r="C695" s="278">
        <v>0.12841060757637024</v>
      </c>
      <c r="D695" s="9">
        <v>5.035400390625E-3</v>
      </c>
      <c r="E695" s="279">
        <v>10.628208160400391</v>
      </c>
      <c r="F695" s="279">
        <v>220.015625</v>
      </c>
      <c r="G695" s="278">
        <v>0.49570751190185547</v>
      </c>
      <c r="H695" s="278">
        <v>0.1112501472234726</v>
      </c>
      <c r="I695" s="280">
        <v>245.71669950400982</v>
      </c>
    </row>
    <row r="696" spans="1:9" x14ac:dyDescent="0.3">
      <c r="A696" s="275">
        <v>43063.429542824073</v>
      </c>
      <c r="B696" s="278">
        <v>0.5143013596534729</v>
      </c>
      <c r="C696" s="278">
        <v>0.12809248268604279</v>
      </c>
      <c r="D696" s="9">
        <v>6.134033203125E-3</v>
      </c>
      <c r="E696" s="279">
        <v>10.636857986450195</v>
      </c>
      <c r="F696" s="279">
        <v>219.45361328125</v>
      </c>
      <c r="G696" s="278">
        <v>0.50435733795166016</v>
      </c>
      <c r="H696" s="278">
        <v>0.1109563484787941</v>
      </c>
      <c r="I696" s="280">
        <v>245.09811862600412</v>
      </c>
    </row>
    <row r="697" spans="1:9" x14ac:dyDescent="0.3">
      <c r="A697" s="275">
        <v>43063.429544756946</v>
      </c>
      <c r="B697" s="278">
        <v>0.52135860919952393</v>
      </c>
      <c r="C697" s="278">
        <v>0.1283193975687027</v>
      </c>
      <c r="D697" s="9">
        <v>6.8359375E-3</v>
      </c>
      <c r="E697" s="279">
        <v>10.643778800964355</v>
      </c>
      <c r="F697" s="279">
        <v>218.94140625</v>
      </c>
      <c r="G697" s="278">
        <v>0.51127815246582031</v>
      </c>
      <c r="H697" s="278">
        <v>0.11116094142198563</v>
      </c>
      <c r="I697" s="280">
        <v>245.52600979897096</v>
      </c>
    </row>
    <row r="698" spans="1:9" x14ac:dyDescent="0.3">
      <c r="A698" s="275">
        <v>43063.429546678242</v>
      </c>
      <c r="B698" s="278">
        <v>0.52581840753555298</v>
      </c>
      <c r="C698" s="278">
        <v>0.12739960849285126</v>
      </c>
      <c r="D698" s="9">
        <v>6.011962890625E-3</v>
      </c>
      <c r="E698" s="279">
        <v>10.648152351379395</v>
      </c>
      <c r="F698" s="279">
        <v>218.72265625</v>
      </c>
      <c r="G698" s="278">
        <v>0.51565170288085938</v>
      </c>
      <c r="H698" s="278">
        <v>0.11032493412494659</v>
      </c>
      <c r="I698" s="280">
        <v>243.77342843610833</v>
      </c>
    </row>
    <row r="699" spans="1:9" x14ac:dyDescent="0.3">
      <c r="A699" s="275">
        <v>43063.429548611108</v>
      </c>
      <c r="B699" s="278">
        <v>0.53262865543365479</v>
      </c>
      <c r="C699" s="278">
        <v>0.12963791191577911</v>
      </c>
      <c r="D699" s="9">
        <v>2.471923828125E-3</v>
      </c>
      <c r="E699" s="279">
        <v>10.654830932617188</v>
      </c>
      <c r="F699" s="279">
        <v>218.53662109375</v>
      </c>
      <c r="G699" s="278">
        <v>0.52233028411865234</v>
      </c>
      <c r="H699" s="278">
        <v>0.11237819492816925</v>
      </c>
      <c r="I699" s="280">
        <v>248.0884186266326</v>
      </c>
    </row>
    <row r="700" spans="1:9" x14ac:dyDescent="0.3">
      <c r="A700" s="275">
        <v>43063.42955054398</v>
      </c>
      <c r="B700" s="278">
        <v>0.53566277027130127</v>
      </c>
      <c r="C700" s="278">
        <v>0.12888732552528381</v>
      </c>
      <c r="D700" s="9">
        <v>5.7373046875E-3</v>
      </c>
      <c r="E700" s="279">
        <v>10.657806396484375</v>
      </c>
      <c r="F700" s="279">
        <v>218.1337890625</v>
      </c>
      <c r="G700" s="278">
        <v>0.52530574798583984</v>
      </c>
      <c r="H700" s="278">
        <v>0.11168252676725388</v>
      </c>
      <c r="I700" s="280">
        <v>246.62258373432516</v>
      </c>
    </row>
    <row r="701" spans="1:9" x14ac:dyDescent="0.3">
      <c r="A701" s="275">
        <v>43063.429552465277</v>
      </c>
      <c r="B701" s="278">
        <v>0.54557424783706665</v>
      </c>
      <c r="C701" s="278">
        <v>0.1282496303319931</v>
      </c>
      <c r="D701" s="9">
        <v>2.349853515625E-3</v>
      </c>
      <c r="E701" s="279">
        <v>10.667526245117188</v>
      </c>
      <c r="F701" s="279">
        <v>217.484375</v>
      </c>
      <c r="G701" s="278">
        <v>0.53502559661865234</v>
      </c>
      <c r="H701" s="278">
        <v>0.11111211776733398</v>
      </c>
      <c r="I701" s="280">
        <v>245.43275553960788</v>
      </c>
    </row>
    <row r="702" spans="1:9" x14ac:dyDescent="0.3">
      <c r="A702" s="275">
        <v>43063.42955439815</v>
      </c>
      <c r="B702" s="278">
        <v>0.55305647850036621</v>
      </c>
      <c r="C702" s="278">
        <v>0.12781871855258942</v>
      </c>
      <c r="D702" s="9">
        <v>2.899169921875E-3</v>
      </c>
      <c r="E702" s="279">
        <v>10.674863815307617</v>
      </c>
      <c r="F702" s="279">
        <v>216.83447265625</v>
      </c>
      <c r="G702" s="278">
        <v>0.54236316680908203</v>
      </c>
      <c r="H702" s="278">
        <v>0.11071727424860001</v>
      </c>
      <c r="I702" s="280">
        <v>244.603203558285</v>
      </c>
    </row>
    <row r="703" spans="1:9" x14ac:dyDescent="0.3">
      <c r="A703" s="275">
        <v>43063.429556331015</v>
      </c>
      <c r="B703" s="278">
        <v>0.55684524774551392</v>
      </c>
      <c r="C703" s="278">
        <v>0.12827117741107941</v>
      </c>
      <c r="D703" s="9">
        <v>1.434326171875E-3</v>
      </c>
      <c r="E703" s="279">
        <v>10.678579330444336</v>
      </c>
      <c r="F703" s="279">
        <v>216.1416015625</v>
      </c>
      <c r="G703" s="278">
        <v>0.54607868194580078</v>
      </c>
      <c r="H703" s="278">
        <v>0.11113476753234863</v>
      </c>
      <c r="I703" s="280">
        <v>245.48220530419152</v>
      </c>
    </row>
    <row r="704" spans="1:9" x14ac:dyDescent="0.3">
      <c r="A704" s="275">
        <v>43063.429558252312</v>
      </c>
      <c r="B704" s="278">
        <v>0.56432652473449707</v>
      </c>
      <c r="C704" s="278">
        <v>0.13002057373523712</v>
      </c>
      <c r="D704" s="9">
        <v>3.448486328125E-3</v>
      </c>
      <c r="E704" s="279">
        <v>10.685915946960449</v>
      </c>
      <c r="F704" s="279">
        <v>215.470703125</v>
      </c>
      <c r="G704" s="278">
        <v>0.55341529846191406</v>
      </c>
      <c r="H704" s="278">
        <v>0.11272400617599487</v>
      </c>
      <c r="I704" s="280">
        <v>248.81183822505142</v>
      </c>
    </row>
    <row r="705" spans="1:9" x14ac:dyDescent="0.3">
      <c r="A705" s="275">
        <v>43063.429560185185</v>
      </c>
      <c r="B705" s="278">
        <v>0.57071375846862793</v>
      </c>
      <c r="C705" s="278">
        <v>0.12853695452213287</v>
      </c>
      <c r="D705" s="9">
        <v>2.0751953125E-3</v>
      </c>
      <c r="E705" s="279">
        <v>10.692179679870605</v>
      </c>
      <c r="F705" s="279">
        <v>214.986328125</v>
      </c>
      <c r="G705" s="278">
        <v>0.55967903137207031</v>
      </c>
      <c r="H705" s="278">
        <v>0.11137506365776062</v>
      </c>
      <c r="I705" s="280">
        <v>245.98508057566943</v>
      </c>
    </row>
    <row r="706" spans="1:9" x14ac:dyDescent="0.3">
      <c r="A706" s="275">
        <v>43063.429562118057</v>
      </c>
      <c r="B706" s="278">
        <v>0.5795331597328186</v>
      </c>
      <c r="C706" s="278">
        <v>0.12913994491100311</v>
      </c>
      <c r="D706" s="9">
        <v>4.791259765625E-3</v>
      </c>
      <c r="E706" s="279">
        <v>10.700828552246094</v>
      </c>
      <c r="F706" s="279">
        <v>214.36376953125</v>
      </c>
      <c r="G706" s="278">
        <v>0.56832790374755859</v>
      </c>
      <c r="H706" s="278">
        <v>0.11191600561141968</v>
      </c>
      <c r="I706" s="280">
        <v>247.11450852781024</v>
      </c>
    </row>
    <row r="707" spans="1:9" x14ac:dyDescent="0.3">
      <c r="A707" s="275">
        <v>43063.429564039354</v>
      </c>
      <c r="B707" s="278">
        <v>0.58927446603775024</v>
      </c>
      <c r="C707" s="278">
        <v>0.12910363078117371</v>
      </c>
      <c r="D707" s="9">
        <v>7.87353515625E-3</v>
      </c>
      <c r="E707" s="279">
        <v>10.710381507873535</v>
      </c>
      <c r="F707" s="279">
        <v>213.724609375</v>
      </c>
      <c r="G707" s="278">
        <v>0.577880859375</v>
      </c>
      <c r="H707" s="278">
        <v>0.111872598528862</v>
      </c>
      <c r="I707" s="280">
        <v>247.01719276333316</v>
      </c>
    </row>
    <row r="708" spans="1:9" x14ac:dyDescent="0.3">
      <c r="A708" s="275">
        <v>43063.429565972219</v>
      </c>
      <c r="B708" s="278">
        <v>0.59063303470611572</v>
      </c>
      <c r="C708" s="278">
        <v>0.12855997681617737</v>
      </c>
      <c r="D708" s="9">
        <v>1.1016845703125E-2</v>
      </c>
      <c r="E708" s="279">
        <v>10.711713790893555</v>
      </c>
      <c r="F708" s="279">
        <v>213.1796875</v>
      </c>
      <c r="G708" s="278">
        <v>0.57921314239501953</v>
      </c>
      <c r="H708" s="278">
        <v>0.11136631667613983</v>
      </c>
      <c r="I708" s="280">
        <v>245.94875377660637</v>
      </c>
    </row>
    <row r="709" spans="1:9" x14ac:dyDescent="0.3">
      <c r="A709" s="275">
        <v>43063.429567905092</v>
      </c>
      <c r="B709" s="278">
        <v>0.59987932443618774</v>
      </c>
      <c r="C709" s="278">
        <v>0.1291627436876297</v>
      </c>
      <c r="D709" s="9">
        <v>1.25732421875E-2</v>
      </c>
      <c r="E709" s="279">
        <v>10.720781326293945</v>
      </c>
      <c r="F709" s="279">
        <v>212.55908203125</v>
      </c>
      <c r="G709" s="278">
        <v>0.58828067779541016</v>
      </c>
      <c r="H709" s="278">
        <v>0.11191077530384064</v>
      </c>
      <c r="I709" s="280">
        <v>247.08785799800552</v>
      </c>
    </row>
    <row r="710" spans="1:9" x14ac:dyDescent="0.3">
      <c r="A710" s="275">
        <v>43063.429569826389</v>
      </c>
      <c r="B710" s="278">
        <v>0.60391610860824585</v>
      </c>
      <c r="C710" s="278">
        <v>0.1296529620885849</v>
      </c>
      <c r="D710" s="9">
        <v>1.3275146484375E-2</v>
      </c>
      <c r="E710" s="279">
        <v>10.724740028381348</v>
      </c>
      <c r="F710" s="279">
        <v>211.93408203125</v>
      </c>
      <c r="G710" s="278">
        <v>0.5922393798828125</v>
      </c>
      <c r="H710" s="278">
        <v>0.11235553026199341</v>
      </c>
      <c r="I710" s="280">
        <v>248.01928322555733</v>
      </c>
    </row>
    <row r="711" spans="1:9" x14ac:dyDescent="0.3">
      <c r="A711" s="275">
        <v>43063.429571759261</v>
      </c>
      <c r="B711" s="278">
        <v>0.60997170209884644</v>
      </c>
      <c r="C711" s="278">
        <v>0.12976713478565216</v>
      </c>
      <c r="D711" s="9">
        <v>1.1505126953125E-2</v>
      </c>
      <c r="E711" s="279">
        <v>10.730678558349609</v>
      </c>
      <c r="F711" s="279">
        <v>211.37841796875</v>
      </c>
      <c r="G711" s="278">
        <v>0.59817790985107422</v>
      </c>
      <c r="H711" s="278">
        <v>0.11246559023857117</v>
      </c>
      <c r="I711" s="280">
        <v>248.25374457503693</v>
      </c>
    </row>
    <row r="712" spans="1:9" x14ac:dyDescent="0.3">
      <c r="A712" s="275">
        <v>43063.429573692127</v>
      </c>
      <c r="B712" s="278">
        <v>0.6166195273399353</v>
      </c>
      <c r="C712" s="278">
        <v>0.13029472529888153</v>
      </c>
      <c r="D712" s="9">
        <v>1.23291015625E-2</v>
      </c>
      <c r="E712" s="279">
        <v>10.737197875976563</v>
      </c>
      <c r="F712" s="279">
        <v>211.07421875</v>
      </c>
      <c r="G712" s="278">
        <v>0.60469722747802734</v>
      </c>
      <c r="H712" s="278">
        <v>0.11294406652450562</v>
      </c>
      <c r="I712" s="280">
        <v>249.25555817115765</v>
      </c>
    </row>
    <row r="713" spans="1:9" x14ac:dyDescent="0.3">
      <c r="A713" s="275">
        <v>43063.429575613423</v>
      </c>
      <c r="B713" s="278">
        <v>0.61880958080291748</v>
      </c>
      <c r="C713" s="278">
        <v>0.12975111603736877</v>
      </c>
      <c r="D713" s="9">
        <v>1.239013671875E-2</v>
      </c>
      <c r="E713" s="279">
        <v>10.739345550537109</v>
      </c>
      <c r="F713" s="279">
        <v>210.787109375</v>
      </c>
      <c r="G713" s="278">
        <v>0.60684490203857422</v>
      </c>
      <c r="H713" s="278">
        <v>0.11244799196720123</v>
      </c>
      <c r="I713" s="280">
        <v>248.21507280465767</v>
      </c>
    </row>
    <row r="714" spans="1:9" x14ac:dyDescent="0.3">
      <c r="A714" s="275">
        <v>43063.429577546296</v>
      </c>
      <c r="B714" s="278">
        <v>0.62528526782989502</v>
      </c>
      <c r="C714" s="278">
        <v>0.12973359227180481</v>
      </c>
      <c r="D714" s="9">
        <v>1.0955810546875E-2</v>
      </c>
      <c r="E714" s="279">
        <v>10.745696067810059</v>
      </c>
      <c r="F714" s="279">
        <v>210.39697265625</v>
      </c>
      <c r="G714" s="278">
        <v>0.61319541931152344</v>
      </c>
      <c r="H714" s="278">
        <v>0.11243681609630585</v>
      </c>
      <c r="I714" s="280">
        <v>248.19455708358447</v>
      </c>
    </row>
    <row r="715" spans="1:9" x14ac:dyDescent="0.3">
      <c r="A715" s="275">
        <v>43063.429579479169</v>
      </c>
      <c r="B715" s="278">
        <v>0.63184273242950439</v>
      </c>
      <c r="C715" s="278">
        <v>0.12988519668579102</v>
      </c>
      <c r="D715" s="9">
        <v>8.9111328125E-3</v>
      </c>
      <c r="E715" s="279">
        <v>10.752126693725586</v>
      </c>
      <c r="F715" s="279">
        <v>209.7685546875</v>
      </c>
      <c r="G715" s="278">
        <v>0.61962604522705078</v>
      </c>
      <c r="H715" s="278">
        <v>0.11258195340633392</v>
      </c>
      <c r="I715" s="280">
        <v>248.50315941210746</v>
      </c>
    </row>
    <row r="716" spans="1:9" x14ac:dyDescent="0.3">
      <c r="A716" s="275">
        <v>43063.429581400465</v>
      </c>
      <c r="B716" s="278">
        <v>0.63999301195144653</v>
      </c>
      <c r="C716" s="278">
        <v>0.1302437037229538</v>
      </c>
      <c r="D716" s="9">
        <v>7.965087890625E-3</v>
      </c>
      <c r="E716" s="279">
        <v>10.760119438171387</v>
      </c>
      <c r="F716" s="279">
        <v>209.1083984375</v>
      </c>
      <c r="G716" s="278">
        <v>0.62761878967285156</v>
      </c>
      <c r="H716" s="278">
        <v>0.11291218549013138</v>
      </c>
      <c r="I716" s="280">
        <v>249.19768896919328</v>
      </c>
    </row>
    <row r="717" spans="1:9" x14ac:dyDescent="0.3">
      <c r="A717" s="275">
        <v>43063.429583333331</v>
      </c>
      <c r="B717" s="278">
        <v>0.64630049467086792</v>
      </c>
      <c r="C717" s="278">
        <v>0.12904220819473267</v>
      </c>
      <c r="D717" s="9">
        <v>7.50732421875E-3</v>
      </c>
      <c r="E717" s="279">
        <v>10.766304969787598</v>
      </c>
      <c r="F717" s="279">
        <v>208.41796875</v>
      </c>
      <c r="G717" s="278">
        <v>0.6338043212890625</v>
      </c>
      <c r="H717" s="278">
        <v>0.11181764304637909</v>
      </c>
      <c r="I717" s="280">
        <v>246.9029757006119</v>
      </c>
    </row>
    <row r="718" spans="1:9" x14ac:dyDescent="0.3">
      <c r="A718" s="275">
        <v>43063.429585266204</v>
      </c>
      <c r="B718" s="278">
        <v>0.65394419431686401</v>
      </c>
      <c r="C718" s="278">
        <v>0.12966379523277283</v>
      </c>
      <c r="D718" s="9">
        <v>7.598876953125E-3</v>
      </c>
      <c r="E718" s="279">
        <v>10.773800849914551</v>
      </c>
      <c r="F718" s="279">
        <v>207.7744140625</v>
      </c>
      <c r="G718" s="278">
        <v>0.64130020141601563</v>
      </c>
      <c r="H718" s="278">
        <v>0.11238431930541992</v>
      </c>
      <c r="I718" s="280">
        <v>248.09145951793195</v>
      </c>
    </row>
    <row r="719" spans="1:9" x14ac:dyDescent="0.3">
      <c r="A719" s="275">
        <v>43063.4295871875</v>
      </c>
      <c r="B719" s="278">
        <v>0.65765029191970825</v>
      </c>
      <c r="C719" s="278">
        <v>0.12906360626220703</v>
      </c>
      <c r="D719" s="9">
        <v>8.148193359375E-3</v>
      </c>
      <c r="E719" s="279">
        <v>10.777435302734375</v>
      </c>
      <c r="F719" s="279">
        <v>207.46826171875</v>
      </c>
      <c r="G719" s="278">
        <v>0.64493465423583984</v>
      </c>
      <c r="H719" s="278">
        <v>0.11183498799800873</v>
      </c>
      <c r="I719" s="280">
        <v>246.93813427481115</v>
      </c>
    </row>
    <row r="720" spans="1:9" x14ac:dyDescent="0.3">
      <c r="A720" s="275">
        <v>43063.429589120373</v>
      </c>
      <c r="B720" s="278">
        <v>0.66563725471496582</v>
      </c>
      <c r="C720" s="278">
        <v>0.1294785737991333</v>
      </c>
      <c r="D720" s="9">
        <v>5.43212890625E-3</v>
      </c>
      <c r="E720" s="279">
        <v>10.78526782989502</v>
      </c>
      <c r="F720" s="279">
        <v>207.22705078125</v>
      </c>
      <c r="G720" s="278">
        <v>0.65276718139648438</v>
      </c>
      <c r="H720" s="278">
        <v>0.11222259700298309</v>
      </c>
      <c r="I720" s="280">
        <v>247.75668542719259</v>
      </c>
    </row>
    <row r="721" spans="1:9" x14ac:dyDescent="0.3">
      <c r="A721" s="275">
        <v>43063.429591053238</v>
      </c>
      <c r="B721" s="278">
        <v>0.66950869560241699</v>
      </c>
      <c r="C721" s="278">
        <v>0.13036343455314636</v>
      </c>
      <c r="D721" s="9">
        <v>5.340576171875E-3</v>
      </c>
      <c r="E721" s="279">
        <v>10.789064407348633</v>
      </c>
      <c r="F721" s="279">
        <v>206.8671875</v>
      </c>
      <c r="G721" s="278">
        <v>0.65656375885009766</v>
      </c>
      <c r="H721" s="278">
        <v>0.11303023248910904</v>
      </c>
      <c r="I721" s="280">
        <v>249.45069728909351</v>
      </c>
    </row>
    <row r="722" spans="1:9" x14ac:dyDescent="0.3">
      <c r="A722" s="275">
        <v>43063.429592974535</v>
      </c>
      <c r="B722" s="278">
        <v>0.67238235473632813</v>
      </c>
      <c r="C722" s="278">
        <v>0.13106037676334381</v>
      </c>
      <c r="D722" s="9">
        <v>5.523681640625E-3</v>
      </c>
      <c r="E722" s="279">
        <v>10.791882514953613</v>
      </c>
      <c r="F722" s="279">
        <v>206.53759765625</v>
      </c>
      <c r="G722" s="278">
        <v>0.65938186645507813</v>
      </c>
      <c r="H722" s="278">
        <v>0.11366561055183411</v>
      </c>
      <c r="I722" s="280">
        <v>250.78261935952585</v>
      </c>
    </row>
    <row r="723" spans="1:9" x14ac:dyDescent="0.3">
      <c r="A723" s="275">
        <v>43063.429594907408</v>
      </c>
      <c r="B723" s="278">
        <v>0.68187373876571655</v>
      </c>
      <c r="C723" s="278">
        <v>0.13055416941642761</v>
      </c>
      <c r="D723" s="9">
        <v>3.875732421875E-3</v>
      </c>
      <c r="E723" s="279">
        <v>10.801190376281738</v>
      </c>
      <c r="F723" s="279">
        <v>206.2041015625</v>
      </c>
      <c r="G723" s="278">
        <v>0.66868972778320313</v>
      </c>
      <c r="H723" s="278">
        <v>0.11320921033620834</v>
      </c>
      <c r="I723" s="280">
        <v>249.82904392228022</v>
      </c>
    </row>
    <row r="724" spans="1:9" x14ac:dyDescent="0.3">
      <c r="A724" s="275">
        <v>43063.42959684028</v>
      </c>
      <c r="B724" s="278">
        <v>0.68842917680740356</v>
      </c>
      <c r="C724" s="278">
        <v>0.13053669035434723</v>
      </c>
      <c r="D724" s="9">
        <v>3.448486328125E-3</v>
      </c>
      <c r="E724" s="279">
        <v>10.807619094848633</v>
      </c>
      <c r="F724" s="279">
        <v>205.60546875</v>
      </c>
      <c r="G724" s="278">
        <v>0.67511844635009766</v>
      </c>
      <c r="H724" s="278">
        <v>0.11319467425346375</v>
      </c>
      <c r="I724" s="280">
        <v>249.79949672439616</v>
      </c>
    </row>
    <row r="725" spans="1:9" x14ac:dyDescent="0.3">
      <c r="A725" s="275">
        <v>43063.429598761577</v>
      </c>
      <c r="B725" s="278">
        <v>0.69339174032211304</v>
      </c>
      <c r="C725" s="278">
        <v>0.13004939258098602</v>
      </c>
      <c r="D725" s="9">
        <v>3.7841796875E-3</v>
      </c>
      <c r="E725" s="279">
        <v>10.812485694885254</v>
      </c>
      <c r="F725" s="279">
        <v>204.98486328125</v>
      </c>
      <c r="G725" s="278">
        <v>0.67998504638671875</v>
      </c>
      <c r="H725" s="278">
        <v>0.11274884641170502</v>
      </c>
      <c r="I725" s="280">
        <v>248.86393346488885</v>
      </c>
    </row>
    <row r="726" spans="1:9" x14ac:dyDescent="0.3">
      <c r="A726" s="275">
        <v>43063.429600694442</v>
      </c>
      <c r="B726" s="278">
        <v>0.70296776294708252</v>
      </c>
      <c r="C726" s="278">
        <v>0.13117851316928864</v>
      </c>
      <c r="D726" s="9">
        <v>3.47900390625E-3</v>
      </c>
      <c r="E726" s="279">
        <v>10.821876525878906</v>
      </c>
      <c r="F726" s="279">
        <v>204.48876953125</v>
      </c>
      <c r="G726" s="278">
        <v>0.68937587738037109</v>
      </c>
      <c r="H726" s="278">
        <v>0.11378030478954315</v>
      </c>
      <c r="I726" s="280">
        <v>251.02743091656538</v>
      </c>
    </row>
    <row r="727" spans="1:9" x14ac:dyDescent="0.3">
      <c r="A727" s="275">
        <v>43063.429602627315</v>
      </c>
      <c r="B727" s="278">
        <v>0.70693349838256836</v>
      </c>
      <c r="C727" s="278">
        <v>0.13285303115844727</v>
      </c>
      <c r="D727" s="9">
        <v>3.631591796875E-3</v>
      </c>
      <c r="E727" s="279">
        <v>10.825765609741211</v>
      </c>
      <c r="F727" s="279">
        <v>204.21435546875</v>
      </c>
      <c r="G727" s="278">
        <v>0.69326496124267578</v>
      </c>
      <c r="H727" s="278">
        <v>0.11530853062868118</v>
      </c>
      <c r="I727" s="280">
        <v>254.23042463342986</v>
      </c>
    </row>
    <row r="728" spans="1:9" x14ac:dyDescent="0.3">
      <c r="A728" s="275">
        <v>43063.429604548612</v>
      </c>
      <c r="B728" s="278">
        <v>0.71105486154556274</v>
      </c>
      <c r="C728" s="278">
        <v>0.13084298372268677</v>
      </c>
      <c r="D728" s="9">
        <v>1.708984375E-3</v>
      </c>
      <c r="E728" s="279">
        <v>10.829807281494141</v>
      </c>
      <c r="F728" s="279">
        <v>203.8828125</v>
      </c>
      <c r="G728" s="278">
        <v>0.69730663299560547</v>
      </c>
      <c r="H728" s="278">
        <v>0.11348004639148712</v>
      </c>
      <c r="I728" s="280">
        <v>250.40155065079384</v>
      </c>
    </row>
    <row r="729" spans="1:9" x14ac:dyDescent="0.3">
      <c r="A729" s="275">
        <v>43063.429606481484</v>
      </c>
      <c r="B729" s="278">
        <v>0.71350646018981934</v>
      </c>
      <c r="C729" s="278">
        <v>0.13029922544956207</v>
      </c>
      <c r="D729" s="9">
        <v>1.3427734375E-3</v>
      </c>
      <c r="E729" s="279">
        <v>10.832211494445801</v>
      </c>
      <c r="F729" s="279">
        <v>203.50146484375</v>
      </c>
      <c r="G729" s="278">
        <v>0.69971084594726563</v>
      </c>
      <c r="H729" s="278">
        <v>0.1129850298166275</v>
      </c>
      <c r="I729" s="280">
        <v>249.36426796363668</v>
      </c>
    </row>
    <row r="730" spans="1:9" x14ac:dyDescent="0.3">
      <c r="A730" s="275">
        <v>43063.42960841435</v>
      </c>
      <c r="B730" s="278">
        <v>0.72073394060134888</v>
      </c>
      <c r="C730" s="278">
        <v>0.13063901662826538</v>
      </c>
      <c r="D730" s="9"/>
      <c r="E730" s="279">
        <v>10.839299201965332</v>
      </c>
      <c r="F730" s="279">
        <v>203.2958984375</v>
      </c>
      <c r="G730" s="278">
        <v>0.70679855346679688</v>
      </c>
      <c r="H730" s="278">
        <v>0.11330617219209671</v>
      </c>
      <c r="I730" s="280">
        <v>250.04439944331557</v>
      </c>
    </row>
    <row r="731" spans="1:9" x14ac:dyDescent="0.3">
      <c r="A731" s="275">
        <v>43063.429610335646</v>
      </c>
      <c r="B731" s="278">
        <v>0.72360372543334961</v>
      </c>
      <c r="C731" s="278">
        <v>0.13011403381824493</v>
      </c>
      <c r="D731" s="9"/>
      <c r="E731" s="279">
        <v>10.842113494873047</v>
      </c>
      <c r="F731" s="279">
        <v>203.14306640625</v>
      </c>
      <c r="G731" s="278">
        <v>0.70961284637451172</v>
      </c>
      <c r="H731" s="278">
        <v>0.11282096058130264</v>
      </c>
      <c r="I731" s="280">
        <v>249.02318550526726</v>
      </c>
    </row>
    <row r="732" spans="1:9" x14ac:dyDescent="0.3">
      <c r="A732" s="275">
        <v>43063.429612268519</v>
      </c>
      <c r="B732" s="278">
        <v>0.72488349676132202</v>
      </c>
      <c r="C732" s="278">
        <v>0.129532590508461</v>
      </c>
      <c r="D732" s="9"/>
      <c r="E732" s="279">
        <v>10.843368530273438</v>
      </c>
      <c r="F732" s="279">
        <v>202.9248046875</v>
      </c>
      <c r="G732" s="278">
        <v>0.71086788177490234</v>
      </c>
      <c r="H732" s="278">
        <v>0.11229312419891357</v>
      </c>
      <c r="I732" s="280">
        <v>247.91783779793391</v>
      </c>
    </row>
    <row r="733" spans="1:9" x14ac:dyDescent="0.3">
      <c r="A733" s="275">
        <v>43063.429614201392</v>
      </c>
      <c r="B733" s="278">
        <v>0.73143506050109863</v>
      </c>
      <c r="C733" s="278">
        <v>0.13022966682910919</v>
      </c>
      <c r="D733" s="9"/>
      <c r="E733" s="279">
        <v>10.849793434143066</v>
      </c>
      <c r="F733" s="279">
        <v>202.64306640625</v>
      </c>
      <c r="G733" s="278">
        <v>0.71729278564453125</v>
      </c>
      <c r="H733" s="278">
        <v>0.1129266619682312</v>
      </c>
      <c r="I733" s="280">
        <v>249.2450497941133</v>
      </c>
    </row>
    <row r="734" spans="1:9" x14ac:dyDescent="0.3">
      <c r="A734" s="275">
        <v>43063.429616122688</v>
      </c>
      <c r="B734" s="278">
        <v>0.73573148250579834</v>
      </c>
      <c r="C734" s="278">
        <v>0.1300804615020752</v>
      </c>
      <c r="D734" s="9"/>
      <c r="E734" s="279">
        <v>10.854006767272949</v>
      </c>
      <c r="F734" s="279">
        <v>202.359375</v>
      </c>
      <c r="G734" s="278">
        <v>0.72150611877441406</v>
      </c>
      <c r="H734" s="278">
        <v>0.11279541999101639</v>
      </c>
      <c r="I734" s="280">
        <v>248.97281938417649</v>
      </c>
    </row>
    <row r="735" spans="1:9" x14ac:dyDescent="0.3">
      <c r="A735" s="275">
        <v>43063.429618055554</v>
      </c>
      <c r="B735" s="278">
        <v>0.7388530969619751</v>
      </c>
      <c r="C735" s="278">
        <v>0.13122855126857758</v>
      </c>
      <c r="D735" s="9"/>
      <c r="E735" s="279">
        <v>10.857068061828613</v>
      </c>
      <c r="F735" s="279">
        <v>202.14208984375</v>
      </c>
      <c r="G735" s="278">
        <v>0.72456741333007813</v>
      </c>
      <c r="H735" s="278">
        <v>0.1138400137424469</v>
      </c>
      <c r="I735" s="280">
        <v>251.16128618544909</v>
      </c>
    </row>
    <row r="736" spans="1:9" x14ac:dyDescent="0.3">
      <c r="A736" s="275">
        <v>43063.429619988427</v>
      </c>
      <c r="B736" s="278">
        <v>0.73971182107925415</v>
      </c>
      <c r="C736" s="278">
        <v>0.13087283074855804</v>
      </c>
      <c r="D736" s="9">
        <v>3.35693359375E-4</v>
      </c>
      <c r="E736" s="279">
        <v>10.85791015625</v>
      </c>
      <c r="F736" s="279">
        <v>202.02783203125</v>
      </c>
      <c r="G736" s="278">
        <v>0.72540950775146484</v>
      </c>
      <c r="H736" s="278">
        <v>0.11351189762353897</v>
      </c>
      <c r="I736" s="280">
        <v>250.47124361966306</v>
      </c>
    </row>
    <row r="737" spans="1:9" x14ac:dyDescent="0.3">
      <c r="A737" s="275">
        <v>43063.429621909723</v>
      </c>
      <c r="B737" s="278">
        <v>0.74644041061401367</v>
      </c>
      <c r="C737" s="278">
        <v>0.13117483258247375</v>
      </c>
      <c r="D737" s="9">
        <v>1.007080078125E-3</v>
      </c>
      <c r="E737" s="279">
        <v>10.864508628845215</v>
      </c>
      <c r="F737" s="279">
        <v>201.8349609375</v>
      </c>
      <c r="G737" s="278">
        <v>0.73200798034667969</v>
      </c>
      <c r="H737" s="278">
        <v>0.11378525942564011</v>
      </c>
      <c r="I737" s="280">
        <v>251.0430693041593</v>
      </c>
    </row>
    <row r="738" spans="1:9" x14ac:dyDescent="0.3">
      <c r="A738" s="275">
        <v>43063.429623842596</v>
      </c>
      <c r="B738" s="278">
        <v>0.74855554103851318</v>
      </c>
      <c r="C738" s="278">
        <v>0.13111992180347443</v>
      </c>
      <c r="D738" s="9">
        <v>1.556396484375E-3</v>
      </c>
      <c r="E738" s="279">
        <v>10.866582870483398</v>
      </c>
      <c r="F738" s="279">
        <v>201.60205078125</v>
      </c>
      <c r="G738" s="278">
        <v>0.73408222198486328</v>
      </c>
      <c r="H738" s="278">
        <v>0.11373325437307358</v>
      </c>
      <c r="I738" s="280">
        <v>250.93294215603601</v>
      </c>
    </row>
    <row r="739" spans="1:9" x14ac:dyDescent="0.3">
      <c r="A739" s="275">
        <v>43063.429625775461</v>
      </c>
      <c r="B739" s="278">
        <v>0.7542756199836731</v>
      </c>
      <c r="C739" s="278">
        <v>0.13018153607845306</v>
      </c>
      <c r="D739" s="9">
        <v>1.220703125E-4</v>
      </c>
      <c r="E739" s="279">
        <v>10.8721923828125</v>
      </c>
      <c r="F739" s="279">
        <v>201.3984375</v>
      </c>
      <c r="G739" s="278">
        <v>0.73969173431396484</v>
      </c>
      <c r="H739" s="278">
        <v>0.11288166046142578</v>
      </c>
      <c r="I739" s="280">
        <v>249.15015344337729</v>
      </c>
    </row>
    <row r="740" spans="1:9" x14ac:dyDescent="0.3">
      <c r="A740" s="275">
        <v>43063.429627696758</v>
      </c>
      <c r="B740" s="278">
        <v>0.75698107481002808</v>
      </c>
      <c r="C740" s="278">
        <v>0.13016392290592194</v>
      </c>
      <c r="D740" s="9"/>
      <c r="E740" s="279">
        <v>10.874845504760742</v>
      </c>
      <c r="F740" s="279">
        <v>201.11572265625</v>
      </c>
      <c r="G740" s="278">
        <v>0.74234485626220703</v>
      </c>
      <c r="H740" s="278">
        <v>0.11286862939596176</v>
      </c>
      <c r="I740" s="280">
        <v>249.12478162542783</v>
      </c>
    </row>
    <row r="741" spans="1:9" x14ac:dyDescent="0.3">
      <c r="A741" s="275">
        <v>43063.429629629631</v>
      </c>
      <c r="B741" s="278">
        <v>0.76194363832473755</v>
      </c>
      <c r="C741" s="278">
        <v>0.13007135689258575</v>
      </c>
      <c r="D741" s="9"/>
      <c r="E741" s="279">
        <v>10.879712104797363</v>
      </c>
      <c r="F741" s="279">
        <v>200.849609375</v>
      </c>
      <c r="G741" s="278">
        <v>0.74721145629882813</v>
      </c>
      <c r="H741" s="278">
        <v>0.11279013007879257</v>
      </c>
      <c r="I741" s="280">
        <v>248.96372584631507</v>
      </c>
    </row>
    <row r="742" spans="1:9" x14ac:dyDescent="0.3">
      <c r="A742" s="275">
        <v>43063.429631562503</v>
      </c>
      <c r="B742" s="278">
        <v>0.76707535982131958</v>
      </c>
      <c r="C742" s="278">
        <v>0.12962186336517334</v>
      </c>
      <c r="D742" s="9"/>
      <c r="E742" s="279">
        <v>10.884744644165039</v>
      </c>
      <c r="F742" s="279">
        <v>200.61669921875</v>
      </c>
      <c r="G742" s="278">
        <v>0.75224399566650391</v>
      </c>
      <c r="H742" s="278">
        <v>0.11238410323858261</v>
      </c>
      <c r="I742" s="280">
        <v>248.11471996509118</v>
      </c>
    </row>
    <row r="743" spans="1:9" x14ac:dyDescent="0.3">
      <c r="A743" s="275">
        <v>43063.429633483793</v>
      </c>
      <c r="B743" s="278">
        <v>0.77229857444763184</v>
      </c>
      <c r="C743" s="278">
        <v>0.12934108078479767</v>
      </c>
      <c r="D743" s="9"/>
      <c r="E743" s="279">
        <v>10.889866828918457</v>
      </c>
      <c r="F743" s="279">
        <v>200.384765625</v>
      </c>
      <c r="G743" s="278">
        <v>0.75736618041992188</v>
      </c>
      <c r="H743" s="278">
        <v>0.11212877929210663</v>
      </c>
      <c r="I743" s="280">
        <v>247.57974817091471</v>
      </c>
    </row>
    <row r="744" spans="1:9" x14ac:dyDescent="0.3">
      <c r="A744" s="275">
        <v>43063.429635416665</v>
      </c>
      <c r="B744" s="278">
        <v>0.77726209163665771</v>
      </c>
      <c r="C744" s="278">
        <v>0.12921088933944702</v>
      </c>
      <c r="D744" s="9"/>
      <c r="E744" s="279">
        <v>10.894734382629395</v>
      </c>
      <c r="F744" s="279">
        <v>200.05419921875</v>
      </c>
      <c r="G744" s="278">
        <v>0.76223373413085938</v>
      </c>
      <c r="H744" s="278">
        <v>0.11201290041208267</v>
      </c>
      <c r="I744" s="280">
        <v>247.33854366980779</v>
      </c>
    </row>
    <row r="745" spans="1:9" x14ac:dyDescent="0.3">
      <c r="A745" s="275">
        <v>43063.429637349538</v>
      </c>
      <c r="B745" s="278">
        <v>0.78406846523284912</v>
      </c>
      <c r="C745" s="278">
        <v>0.12988919019699097</v>
      </c>
      <c r="D745" s="9"/>
      <c r="E745" s="279">
        <v>10.901409149169922</v>
      </c>
      <c r="F745" s="279">
        <v>199.671875</v>
      </c>
      <c r="G745" s="278">
        <v>0.76890850067138672</v>
      </c>
      <c r="H745" s="278">
        <v>0.11262568086385727</v>
      </c>
      <c r="I745" s="280">
        <v>248.62004160553744</v>
      </c>
    </row>
    <row r="746" spans="1:9" x14ac:dyDescent="0.3">
      <c r="A746" s="275">
        <v>43063.429639270835</v>
      </c>
      <c r="B746" s="278">
        <v>0.79230630397796631</v>
      </c>
      <c r="C746" s="278">
        <v>0.13066112995147705</v>
      </c>
      <c r="D746" s="9"/>
      <c r="E746" s="279">
        <v>10.909487724304199</v>
      </c>
      <c r="F746" s="279">
        <v>199.3447265625</v>
      </c>
      <c r="G746" s="278">
        <v>0.77698707580566406</v>
      </c>
      <c r="H746" s="278">
        <v>0.11333415657281876</v>
      </c>
      <c r="I746" s="280">
        <v>250.10821011068307</v>
      </c>
    </row>
    <row r="747" spans="1:9" x14ac:dyDescent="0.3">
      <c r="A747" s="275">
        <v>43063.4296412037</v>
      </c>
      <c r="B747" s="278">
        <v>0.79458773136138916</v>
      </c>
      <c r="C747" s="278">
        <v>0.13054980337619781</v>
      </c>
      <c r="D747" s="9"/>
      <c r="E747" s="279">
        <v>10.911725044250488</v>
      </c>
      <c r="F747" s="279">
        <v>199.07177734375</v>
      </c>
      <c r="G747" s="278">
        <v>0.77922439575195313</v>
      </c>
      <c r="H747" s="278">
        <v>0.11322735995054245</v>
      </c>
      <c r="I747" s="280">
        <v>249.88117142905998</v>
      </c>
    </row>
    <row r="748" spans="1:9" x14ac:dyDescent="0.3">
      <c r="A748" s="275">
        <v>43063.429643136573</v>
      </c>
      <c r="B748" s="278">
        <v>0.79980504512786865</v>
      </c>
      <c r="C748" s="278">
        <v>0.12827657163143158</v>
      </c>
      <c r="D748" s="9"/>
      <c r="E748" s="279">
        <v>10.916841506958008</v>
      </c>
      <c r="F748" s="279">
        <v>198.736328125</v>
      </c>
      <c r="G748" s="278">
        <v>0.78434085845947266</v>
      </c>
      <c r="H748" s="278">
        <v>0.11115329712629318</v>
      </c>
      <c r="I748" s="280">
        <v>245.53087360930618</v>
      </c>
    </row>
    <row r="749" spans="1:9" x14ac:dyDescent="0.3">
      <c r="A749" s="275">
        <v>43063.429645057869</v>
      </c>
      <c r="B749" s="278">
        <v>0.80192017555236816</v>
      </c>
      <c r="C749" s="278">
        <v>0.13228166103363037</v>
      </c>
      <c r="D749" s="9"/>
      <c r="E749" s="279">
        <v>10.918915748596191</v>
      </c>
      <c r="F749" s="279">
        <v>198.29296875</v>
      </c>
      <c r="G749" s="278">
        <v>0.78641510009765625</v>
      </c>
      <c r="H749" s="278">
        <v>0.11482017487287521</v>
      </c>
      <c r="I749" s="280">
        <v>253.22742424365546</v>
      </c>
    </row>
    <row r="750" spans="1:9" x14ac:dyDescent="0.3">
      <c r="A750" s="275">
        <v>43063.429646990742</v>
      </c>
      <c r="B750" s="278">
        <v>0.80671548843383789</v>
      </c>
      <c r="C750" s="278">
        <v>0.13019669055938721</v>
      </c>
      <c r="D750" s="9"/>
      <c r="E750" s="279">
        <v>10.923618316650391</v>
      </c>
      <c r="F750" s="279">
        <v>197.875</v>
      </c>
      <c r="G750" s="278">
        <v>0.79111766815185547</v>
      </c>
      <c r="H750" s="278">
        <v>0.11290885508060455</v>
      </c>
      <c r="I750" s="280">
        <v>249.21557725098461</v>
      </c>
    </row>
    <row r="751" spans="1:9" x14ac:dyDescent="0.3">
      <c r="A751" s="275">
        <v>43063.429648923608</v>
      </c>
      <c r="B751" s="278">
        <v>0.81235194206237793</v>
      </c>
      <c r="C751" s="278">
        <v>0.12978461384773254</v>
      </c>
      <c r="D751" s="9"/>
      <c r="E751" s="279">
        <v>10.929145812988281</v>
      </c>
      <c r="F751" s="279">
        <v>197.501953125</v>
      </c>
      <c r="G751" s="278">
        <v>0.79664516448974609</v>
      </c>
      <c r="H751" s="278">
        <v>0.11252698302268982</v>
      </c>
      <c r="I751" s="280">
        <v>248.41128099655276</v>
      </c>
    </row>
    <row r="752" spans="1:9" x14ac:dyDescent="0.3">
      <c r="A752" s="275">
        <v>43063.429650844904</v>
      </c>
      <c r="B752" s="278">
        <v>0.81740498542785645</v>
      </c>
      <c r="C752" s="278">
        <v>0.12991756200790405</v>
      </c>
      <c r="D752" s="9"/>
      <c r="E752" s="279">
        <v>10.934101104736328</v>
      </c>
      <c r="F752" s="279">
        <v>197.21728515625</v>
      </c>
      <c r="G752" s="278">
        <v>0.80160045623779297</v>
      </c>
      <c r="H752" s="278">
        <v>0.1126471683382988</v>
      </c>
      <c r="I752" s="280">
        <v>248.66269574029039</v>
      </c>
    </row>
    <row r="753" spans="1:9" x14ac:dyDescent="0.3">
      <c r="A753" s="275">
        <v>43063.429652777777</v>
      </c>
      <c r="B753" s="278">
        <v>0.8194345235824585</v>
      </c>
      <c r="C753" s="278">
        <v>0.12918584048748016</v>
      </c>
      <c r="D753" s="9"/>
      <c r="E753" s="279">
        <v>10.936091423034668</v>
      </c>
      <c r="F753" s="279">
        <v>196.97119140625</v>
      </c>
      <c r="G753" s="278">
        <v>0.80359077453613281</v>
      </c>
      <c r="H753" s="278">
        <v>0.11198985576629639</v>
      </c>
      <c r="I753" s="280">
        <v>247.29031864426605</v>
      </c>
    </row>
    <row r="754" spans="1:9" x14ac:dyDescent="0.3">
      <c r="A754" s="275">
        <v>43063.42965471065</v>
      </c>
      <c r="B754" s="278">
        <v>0.82331180572509766</v>
      </c>
      <c r="C754" s="278">
        <v>0.13018348813056946</v>
      </c>
      <c r="D754" s="9"/>
      <c r="E754" s="279">
        <v>10.93989372253418</v>
      </c>
      <c r="F754" s="279">
        <v>196.634765625</v>
      </c>
      <c r="G754" s="278">
        <v>0.80739307403564453</v>
      </c>
      <c r="H754" s="278">
        <v>0.112892746925354</v>
      </c>
      <c r="I754" s="280">
        <v>249.17946321211187</v>
      </c>
    </row>
    <row r="755" spans="1:9" x14ac:dyDescent="0.3">
      <c r="A755" s="275">
        <v>43063.429656631946</v>
      </c>
      <c r="B755" s="278">
        <v>0.82777351140975952</v>
      </c>
      <c r="C755" s="278">
        <v>0.12885035574436188</v>
      </c>
      <c r="D755" s="9"/>
      <c r="E755" s="279">
        <v>10.944269180297852</v>
      </c>
      <c r="F755" s="279">
        <v>196.26171875</v>
      </c>
      <c r="G755" s="278">
        <v>0.81176853179931641</v>
      </c>
      <c r="H755" s="278">
        <v>0.11167414486408234</v>
      </c>
      <c r="I755" s="280">
        <v>246.62226013608296</v>
      </c>
    </row>
    <row r="756" spans="1:9" x14ac:dyDescent="0.3">
      <c r="A756" s="275">
        <v>43063.429658564812</v>
      </c>
      <c r="B756" s="278">
        <v>0.83223134279251099</v>
      </c>
      <c r="C756" s="278">
        <v>0.13159623742103577</v>
      </c>
      <c r="D756" s="9"/>
      <c r="E756" s="279">
        <v>10.948640823364258</v>
      </c>
      <c r="F756" s="279">
        <v>195.83447265625</v>
      </c>
      <c r="G756" s="278">
        <v>0.81614017486572266</v>
      </c>
      <c r="H756" s="278">
        <v>0.11417973041534424</v>
      </c>
      <c r="I756" s="280">
        <v>251.876529724455</v>
      </c>
    </row>
    <row r="757" spans="1:9" x14ac:dyDescent="0.3">
      <c r="A757" s="275">
        <v>43063.429660497684</v>
      </c>
      <c r="B757" s="278">
        <v>0.83946949243545532</v>
      </c>
      <c r="C757" s="278">
        <v>0.12975546717643738</v>
      </c>
      <c r="D757" s="9"/>
      <c r="E757" s="279">
        <v>10.95573902130127</v>
      </c>
      <c r="F757" s="279">
        <v>195.39453125</v>
      </c>
      <c r="G757" s="278">
        <v>0.82323837280273438</v>
      </c>
      <c r="H757" s="278">
        <v>0.11249405145645142</v>
      </c>
      <c r="I757" s="280">
        <v>248.33859274007045</v>
      </c>
    </row>
    <row r="758" spans="1:9" x14ac:dyDescent="0.3">
      <c r="A758" s="275">
        <v>43063.429662418981</v>
      </c>
      <c r="B758" s="278">
        <v>0.84677666425704956</v>
      </c>
      <c r="C758" s="278">
        <v>0.13103511929512024</v>
      </c>
      <c r="D758" s="9"/>
      <c r="E758" s="279">
        <v>10.962904930114746</v>
      </c>
      <c r="F758" s="279">
        <v>195.099609375</v>
      </c>
      <c r="G758" s="278">
        <v>0.83040428161621094</v>
      </c>
      <c r="H758" s="278">
        <v>0.1136610135436058</v>
      </c>
      <c r="I758" s="280">
        <v>250.78519707987743</v>
      </c>
    </row>
    <row r="759" spans="1:9" x14ac:dyDescent="0.3">
      <c r="A759" s="275">
        <v>43063.429664351854</v>
      </c>
      <c r="B759" s="278">
        <v>0.85006850957870483</v>
      </c>
      <c r="C759" s="278">
        <v>0.13120555877685547</v>
      </c>
      <c r="D759" s="9">
        <v>1.190185546875E-3</v>
      </c>
      <c r="E759" s="279">
        <v>10.966133117675781</v>
      </c>
      <c r="F759" s="279">
        <v>194.78369140625</v>
      </c>
      <c r="G759" s="278">
        <v>0.83363246917724609</v>
      </c>
      <c r="H759" s="278">
        <v>0.11381242424249649</v>
      </c>
      <c r="I759" s="280">
        <v>251.10019259462706</v>
      </c>
    </row>
    <row r="760" spans="1:9" x14ac:dyDescent="0.3">
      <c r="A760" s="275">
        <v>43063.429666284719</v>
      </c>
      <c r="B760" s="278">
        <v>0.85511761903762817</v>
      </c>
      <c r="C760" s="278">
        <v>0.12975965440273285</v>
      </c>
      <c r="D760" s="9">
        <v>1.129150390625E-3</v>
      </c>
      <c r="E760" s="279">
        <v>10.971084594726563</v>
      </c>
      <c r="F760" s="279">
        <v>194.4677734375</v>
      </c>
      <c r="G760" s="278">
        <v>0.83858394622802734</v>
      </c>
      <c r="H760" s="278">
        <v>0.11249301582574844</v>
      </c>
      <c r="I760" s="280">
        <v>248.33358593069983</v>
      </c>
    </row>
    <row r="761" spans="1:9" x14ac:dyDescent="0.3">
      <c r="A761" s="275">
        <v>43063.429668206016</v>
      </c>
      <c r="B761" s="278">
        <v>0.8583219051361084</v>
      </c>
      <c r="C761" s="278">
        <v>0.13165934383869171</v>
      </c>
      <c r="D761" s="9">
        <v>7.01904296875E-4</v>
      </c>
      <c r="E761" s="279">
        <v>10.974226951599121</v>
      </c>
      <c r="F761" s="279">
        <v>194.10888671875</v>
      </c>
      <c r="G761" s="278">
        <v>0.84172630310058594</v>
      </c>
      <c r="H761" s="278">
        <v>0.11422832310199738</v>
      </c>
      <c r="I761" s="280">
        <v>251.97314027372531</v>
      </c>
    </row>
    <row r="762" spans="1:9" x14ac:dyDescent="0.3">
      <c r="A762" s="275">
        <v>43063.429670138888</v>
      </c>
      <c r="B762" s="278">
        <v>0.86362195014953613</v>
      </c>
      <c r="C762" s="278">
        <v>0.13158568739891052</v>
      </c>
      <c r="D762" s="9">
        <v>7.32421875E-4</v>
      </c>
      <c r="E762" s="279">
        <v>10.979424476623535</v>
      </c>
      <c r="F762" s="279">
        <v>193.6484375</v>
      </c>
      <c r="G762" s="278">
        <v>0.846923828125</v>
      </c>
      <c r="H762" s="278">
        <v>0.11416095495223999</v>
      </c>
      <c r="I762" s="280">
        <v>251.83189369880219</v>
      </c>
    </row>
    <row r="763" spans="1:9" x14ac:dyDescent="0.3">
      <c r="A763" s="275">
        <v>43063.429672071761</v>
      </c>
      <c r="B763" s="278">
        <v>0.87328541278839111</v>
      </c>
      <c r="C763" s="278">
        <v>0.12951962649822235</v>
      </c>
      <c r="D763" s="9">
        <v>1.251220703125E-3</v>
      </c>
      <c r="E763" s="279">
        <v>10.988901138305664</v>
      </c>
      <c r="F763" s="279">
        <v>193.2861328125</v>
      </c>
      <c r="G763" s="278">
        <v>0.85640048980712891</v>
      </c>
      <c r="H763" s="278">
        <v>0.11227355897426605</v>
      </c>
      <c r="I763" s="280">
        <v>247.87311530780133</v>
      </c>
    </row>
    <row r="764" spans="1:9" x14ac:dyDescent="0.3">
      <c r="A764" s="275">
        <v>43063.429673993058</v>
      </c>
      <c r="B764" s="278">
        <v>0.8798409104347229</v>
      </c>
      <c r="C764" s="278">
        <v>0.12873126566410065</v>
      </c>
      <c r="D764" s="9">
        <v>1.312255859375E-3</v>
      </c>
      <c r="E764" s="279">
        <v>10.995329856872559</v>
      </c>
      <c r="F764" s="279">
        <v>192.97216796875</v>
      </c>
      <c r="G764" s="278">
        <v>0.86282920837402344</v>
      </c>
      <c r="H764" s="278">
        <v>0.1115541011095047</v>
      </c>
      <c r="I764" s="280">
        <v>246.36381010555343</v>
      </c>
    </row>
    <row r="765" spans="1:9" x14ac:dyDescent="0.3">
      <c r="A765" s="275">
        <v>43063.429675925923</v>
      </c>
      <c r="B765" s="278">
        <v>0.88372009992599487</v>
      </c>
      <c r="C765" s="278">
        <v>0.13010506331920624</v>
      </c>
      <c r="D765" s="9">
        <v>4.8828125E-4</v>
      </c>
      <c r="E765" s="279">
        <v>10.999134063720703</v>
      </c>
      <c r="F765" s="279">
        <v>192.62744140625</v>
      </c>
      <c r="G765" s="278">
        <v>0.86663341522216797</v>
      </c>
      <c r="H765" s="278">
        <v>0.11281031370162964</v>
      </c>
      <c r="I765" s="280">
        <v>249.00046143178179</v>
      </c>
    </row>
    <row r="766" spans="1:9" x14ac:dyDescent="0.3">
      <c r="A766" s="275">
        <v>43063.429677858796</v>
      </c>
      <c r="B766" s="278">
        <v>0.88860583305358887</v>
      </c>
      <c r="C766" s="278">
        <v>0.12839595973491669</v>
      </c>
      <c r="D766" s="9"/>
      <c r="E766" s="279">
        <v>11.003925323486328</v>
      </c>
      <c r="F766" s="279">
        <v>192.30712890625</v>
      </c>
      <c r="G766" s="278">
        <v>0.87142467498779297</v>
      </c>
      <c r="H766" s="278">
        <v>0.11125734448432922</v>
      </c>
      <c r="I766" s="280">
        <v>245.746779182247</v>
      </c>
    </row>
    <row r="767" spans="1:9" x14ac:dyDescent="0.3">
      <c r="A767" s="275">
        <v>43063.429679780093</v>
      </c>
      <c r="B767" s="278">
        <v>0.89499598741531372</v>
      </c>
      <c r="C767" s="278">
        <v>0.12890470027923584</v>
      </c>
      <c r="D767" s="9"/>
      <c r="E767" s="279">
        <v>11.010191917419434</v>
      </c>
      <c r="F767" s="279">
        <v>191.8828125</v>
      </c>
      <c r="G767" s="278">
        <v>0.87769126892089844</v>
      </c>
      <c r="H767" s="278">
        <v>0.11171735823154449</v>
      </c>
      <c r="I767" s="280">
        <v>246.70948689633005</v>
      </c>
    </row>
    <row r="768" spans="1:9" x14ac:dyDescent="0.3">
      <c r="A768" s="275">
        <v>43063.429681712965</v>
      </c>
      <c r="B768" s="278">
        <v>0.90330874919891357</v>
      </c>
      <c r="C768" s="278">
        <v>0.12830474972724915</v>
      </c>
      <c r="D768" s="9">
        <v>3.0517578125E-4</v>
      </c>
      <c r="E768" s="279">
        <v>11.018343925476074</v>
      </c>
      <c r="F768" s="279">
        <v>191.48193359375</v>
      </c>
      <c r="G768" s="278">
        <v>0.88584327697753906</v>
      </c>
      <c r="H768" s="278">
        <v>0.11116831749677658</v>
      </c>
      <c r="I768" s="280">
        <v>245.55659026391481</v>
      </c>
    </row>
    <row r="769" spans="1:9" x14ac:dyDescent="0.3">
      <c r="A769" s="275">
        <v>43063.429683645831</v>
      </c>
      <c r="B769" s="278">
        <v>0.90819346904754639</v>
      </c>
      <c r="C769" s="278">
        <v>0.13018569350242615</v>
      </c>
      <c r="D769" s="9"/>
      <c r="E769" s="279">
        <v>11.023134231567383</v>
      </c>
      <c r="F769" s="279">
        <v>191.20166015625</v>
      </c>
      <c r="G769" s="278">
        <v>0.89063358306884766</v>
      </c>
      <c r="H769" s="278">
        <v>0.11289000511169434</v>
      </c>
      <c r="I769" s="280">
        <v>249.17145262365224</v>
      </c>
    </row>
    <row r="770" spans="1:9" x14ac:dyDescent="0.3">
      <c r="A770" s="275">
        <v>43063.429685567127</v>
      </c>
      <c r="B770" s="278">
        <v>0.91257256269454956</v>
      </c>
      <c r="C770" s="278">
        <v>0.12952937185764313</v>
      </c>
      <c r="D770" s="9"/>
      <c r="E770" s="279">
        <v>11.02742862701416</v>
      </c>
      <c r="F770" s="279">
        <v>190.96484375</v>
      </c>
      <c r="G770" s="278">
        <v>0.894927978515625</v>
      </c>
      <c r="H770" s="278">
        <v>0.11228655278682709</v>
      </c>
      <c r="I770" s="280">
        <v>247.90310403376677</v>
      </c>
    </row>
    <row r="771" spans="1:9" x14ac:dyDescent="0.3">
      <c r="A771" s="275">
        <v>43063.4296875</v>
      </c>
      <c r="B771" s="278">
        <v>0.91585952043533325</v>
      </c>
      <c r="C771" s="278">
        <v>0.12864719331264496</v>
      </c>
      <c r="D771" s="9"/>
      <c r="E771" s="279">
        <v>11.030652046203613</v>
      </c>
      <c r="F771" s="279">
        <v>190.78076171875</v>
      </c>
      <c r="G771" s="278">
        <v>0.89815139770507813</v>
      </c>
      <c r="H771" s="278">
        <v>0.11148716509342194</v>
      </c>
      <c r="I771" s="280">
        <v>246.22955711453571</v>
      </c>
    </row>
    <row r="772" spans="1:9" x14ac:dyDescent="0.3">
      <c r="A772" s="275">
        <v>43063.429689432873</v>
      </c>
      <c r="B772" s="278">
        <v>0.9209105372428894</v>
      </c>
      <c r="C772" s="278">
        <v>0.12917491793632507</v>
      </c>
      <c r="D772" s="9"/>
      <c r="E772" s="279">
        <v>11.035605430603027</v>
      </c>
      <c r="F772" s="279">
        <v>190.49951171875</v>
      </c>
      <c r="G772" s="278">
        <v>0.90310478210449219</v>
      </c>
      <c r="H772" s="278">
        <v>0.11196945607662201</v>
      </c>
      <c r="I772" s="280">
        <v>247.24182390016179</v>
      </c>
    </row>
    <row r="773" spans="1:9" x14ac:dyDescent="0.3">
      <c r="A773" s="275">
        <v>43063.429691354169</v>
      </c>
      <c r="B773" s="278">
        <v>0.92839473485946655</v>
      </c>
      <c r="C773" s="278">
        <v>0.12829285860061646</v>
      </c>
      <c r="D773" s="9"/>
      <c r="E773" s="279">
        <v>11.04294490814209</v>
      </c>
      <c r="F773" s="279">
        <v>190.1669921875</v>
      </c>
      <c r="G773" s="278">
        <v>0.91044425964355469</v>
      </c>
      <c r="H773" s="278">
        <v>0.11115974187850952</v>
      </c>
      <c r="I773" s="280">
        <v>245.54013241065374</v>
      </c>
    </row>
    <row r="774" spans="1:9" x14ac:dyDescent="0.3">
      <c r="A774" s="275">
        <v>43063.429693287035</v>
      </c>
      <c r="B774" s="278">
        <v>0.93520110845565796</v>
      </c>
      <c r="C774" s="278">
        <v>0.12821900844573975</v>
      </c>
      <c r="D774" s="9"/>
      <c r="E774" s="279">
        <v>11.049619674682617</v>
      </c>
      <c r="F774" s="279">
        <v>189.8623046875</v>
      </c>
      <c r="G774" s="278">
        <v>0.91711902618408203</v>
      </c>
      <c r="H774" s="278">
        <v>0.11109348386526108</v>
      </c>
      <c r="I774" s="280">
        <v>245.40180178911504</v>
      </c>
    </row>
    <row r="775" spans="1:9" x14ac:dyDescent="0.3">
      <c r="A775" s="275">
        <v>43063.429695219907</v>
      </c>
      <c r="B775" s="278">
        <v>0.93815356492996216</v>
      </c>
      <c r="C775" s="278">
        <v>0.12897229194641113</v>
      </c>
      <c r="D775" s="9"/>
      <c r="E775" s="279">
        <v>11.052515029907227</v>
      </c>
      <c r="F775" s="279">
        <v>189.60498046875</v>
      </c>
      <c r="G775" s="278">
        <v>0.92001438140869141</v>
      </c>
      <c r="H775" s="278">
        <v>0.11178136616945267</v>
      </c>
      <c r="I775" s="280">
        <v>246.84545896663414</v>
      </c>
    </row>
    <row r="776" spans="1:9" x14ac:dyDescent="0.3">
      <c r="A776" s="275">
        <v>43063.429697141204</v>
      </c>
      <c r="B776" s="278">
        <v>0.94747865200042725</v>
      </c>
      <c r="C776" s="278">
        <v>0.12880471348762512</v>
      </c>
      <c r="D776" s="9"/>
      <c r="E776" s="279">
        <v>11.061659812927246</v>
      </c>
      <c r="F776" s="279">
        <v>189.41845703125</v>
      </c>
      <c r="G776" s="278">
        <v>0.92915916442871094</v>
      </c>
      <c r="H776" s="278">
        <v>0.11163322627544403</v>
      </c>
      <c r="I776" s="280">
        <v>246.53765041831525</v>
      </c>
    </row>
    <row r="777" spans="1:9" x14ac:dyDescent="0.3">
      <c r="A777" s="275">
        <v>43063.429699074077</v>
      </c>
      <c r="B777" s="278">
        <v>0.94456994533538818</v>
      </c>
      <c r="C777" s="278">
        <v>0.12886238098144531</v>
      </c>
      <c r="D777" s="9"/>
      <c r="E777" s="279">
        <v>11.058807373046875</v>
      </c>
      <c r="F777" s="279">
        <v>189.25048828125</v>
      </c>
      <c r="G777" s="278">
        <v>0.92630672454833984</v>
      </c>
      <c r="H777" s="278">
        <v>0.11168848723173141</v>
      </c>
      <c r="I777" s="280">
        <v>246.65518324891627</v>
      </c>
    </row>
    <row r="778" spans="1:9" x14ac:dyDescent="0.3">
      <c r="A778" s="275">
        <v>43063.429701006942</v>
      </c>
      <c r="B778" s="278">
        <v>0.94919699430465698</v>
      </c>
      <c r="C778" s="278">
        <v>0.12890134751796722</v>
      </c>
      <c r="D778" s="9"/>
      <c r="E778" s="279">
        <v>11.063344955444336</v>
      </c>
      <c r="F778" s="279">
        <v>188.9765625</v>
      </c>
      <c r="G778" s="278">
        <v>0.93084430694580078</v>
      </c>
      <c r="H778" s="278">
        <v>0.11172608286142349</v>
      </c>
      <c r="I778" s="280">
        <v>246.73527465780887</v>
      </c>
    </row>
    <row r="779" spans="1:9" x14ac:dyDescent="0.3">
      <c r="A779" s="275">
        <v>43063.429702928239</v>
      </c>
      <c r="B779" s="278">
        <v>0.96128487586975098</v>
      </c>
      <c r="C779" s="278">
        <v>0.12920354306697845</v>
      </c>
      <c r="D779" s="9"/>
      <c r="E779" s="279">
        <v>11.075199127197266</v>
      </c>
      <c r="F779" s="279">
        <v>188.46826171875</v>
      </c>
      <c r="G779" s="278">
        <v>0.94269847869873047</v>
      </c>
      <c r="H779" s="278">
        <v>0.11199822276830673</v>
      </c>
      <c r="I779" s="280">
        <v>247.30406204406557</v>
      </c>
    </row>
    <row r="780" spans="1:9" x14ac:dyDescent="0.3">
      <c r="A780" s="275">
        <v>43063.429704861112</v>
      </c>
      <c r="B780" s="278">
        <v>0.97052925825119019</v>
      </c>
      <c r="C780" s="278">
        <v>0.1295245885848999</v>
      </c>
      <c r="D780" s="9"/>
      <c r="E780" s="279">
        <v>11.084264755249023</v>
      </c>
      <c r="F780" s="279">
        <v>187.87109375</v>
      </c>
      <c r="G780" s="278">
        <v>0.95176410675048828</v>
      </c>
      <c r="H780" s="278">
        <v>0.11228858679533005</v>
      </c>
      <c r="I780" s="280">
        <v>247.91164947657651</v>
      </c>
    </row>
    <row r="781" spans="1:9" x14ac:dyDescent="0.3">
      <c r="A781" s="275">
        <v>43063.429706793984</v>
      </c>
      <c r="B781" s="278">
        <v>0.98035514354705811</v>
      </c>
      <c r="C781" s="278">
        <v>0.13352973759174347</v>
      </c>
      <c r="D781" s="9"/>
      <c r="E781" s="279">
        <v>11.093900680541992</v>
      </c>
      <c r="F781" s="279">
        <v>187.4052734375</v>
      </c>
      <c r="G781" s="278">
        <v>0.96140003204345703</v>
      </c>
      <c r="H781" s="278">
        <v>0.11594213545322418</v>
      </c>
      <c r="I781" s="280">
        <v>255.56928509278131</v>
      </c>
    </row>
    <row r="782" spans="1:9" x14ac:dyDescent="0.3">
      <c r="A782" s="275">
        <v>43063.429708715281</v>
      </c>
      <c r="B782" s="278">
        <v>0.98456990718841553</v>
      </c>
      <c r="C782" s="278">
        <v>0.13304227590560913</v>
      </c>
      <c r="D782" s="9"/>
      <c r="E782" s="279">
        <v>11.098033905029297</v>
      </c>
      <c r="F782" s="279">
        <v>187.01171875</v>
      </c>
      <c r="G782" s="278">
        <v>0.96553325653076172</v>
      </c>
      <c r="H782" s="278">
        <v>0.11550682783126831</v>
      </c>
      <c r="I782" s="280">
        <v>254.66301357574605</v>
      </c>
    </row>
    <row r="783" spans="1:9" x14ac:dyDescent="0.3">
      <c r="A783" s="275">
        <v>43063.429710648146</v>
      </c>
      <c r="B783" s="278">
        <v>0.98643118143081665</v>
      </c>
      <c r="C783" s="278">
        <v>0.13244213163852692</v>
      </c>
      <c r="D783" s="9"/>
      <c r="E783" s="279">
        <v>11.099859237670898</v>
      </c>
      <c r="F783" s="279">
        <v>186.68310546875</v>
      </c>
      <c r="G783" s="278">
        <v>0.96735858917236328</v>
      </c>
      <c r="H783" s="278">
        <v>0.11496302485466003</v>
      </c>
      <c r="I783" s="280">
        <v>253.52584432634575</v>
      </c>
    </row>
    <row r="784" spans="1:9" x14ac:dyDescent="0.3">
      <c r="A784" s="275">
        <v>43063.429712581019</v>
      </c>
      <c r="B784" s="278">
        <v>0.99450176954269409</v>
      </c>
      <c r="C784" s="278">
        <v>0.13035723567008972</v>
      </c>
      <c r="D784" s="9"/>
      <c r="E784" s="279">
        <v>11.107773780822754</v>
      </c>
      <c r="F784" s="279">
        <v>186.2314453125</v>
      </c>
      <c r="G784" s="278">
        <v>0.97527313232421875</v>
      </c>
      <c r="H784" s="278">
        <v>0.11304789781570435</v>
      </c>
      <c r="I784" s="280">
        <v>249.50395440315887</v>
      </c>
    </row>
    <row r="785" spans="1:9" x14ac:dyDescent="0.3">
      <c r="A785" s="275">
        <v>43063.429714502316</v>
      </c>
      <c r="B785" s="278">
        <v>1.0020647048950195</v>
      </c>
      <c r="C785" s="278">
        <v>0.12973842024803162</v>
      </c>
      <c r="D785" s="9"/>
      <c r="E785" s="279">
        <v>11.115190505981445</v>
      </c>
      <c r="F785" s="279">
        <v>185.72607421875</v>
      </c>
      <c r="G785" s="278">
        <v>0.98268985748291016</v>
      </c>
      <c r="H785" s="278">
        <v>0.11247821152210236</v>
      </c>
      <c r="I785" s="280">
        <v>248.30624368209018</v>
      </c>
    </row>
    <row r="786" spans="1:9" x14ac:dyDescent="0.3">
      <c r="A786" s="275">
        <v>43063.429716435188</v>
      </c>
      <c r="B786" s="278">
        <v>1.0069495439529419</v>
      </c>
      <c r="C786" s="278">
        <v>0.12844273447990417</v>
      </c>
      <c r="D786" s="9">
        <v>9.46044921875E-4</v>
      </c>
      <c r="E786" s="279">
        <v>11.119980812072754</v>
      </c>
      <c r="F786" s="279">
        <v>185.2822265625</v>
      </c>
      <c r="G786" s="278">
        <v>0.98748016357421875</v>
      </c>
      <c r="H786" s="278">
        <v>0.11129182577133179</v>
      </c>
      <c r="I786" s="280">
        <v>245.81491433039614</v>
      </c>
    </row>
    <row r="787" spans="1:9" x14ac:dyDescent="0.3">
      <c r="A787" s="275">
        <v>43063.429718368054</v>
      </c>
      <c r="B787" s="278">
        <v>1.0124108791351318</v>
      </c>
      <c r="C787" s="278">
        <v>0.12974120676517487</v>
      </c>
      <c r="D787" s="9">
        <v>1.5869140625E-3</v>
      </c>
      <c r="E787" s="279">
        <v>11.125336647033691</v>
      </c>
      <c r="F787" s="279">
        <v>184.97265625</v>
      </c>
      <c r="G787" s="278">
        <v>0.99283599853515625</v>
      </c>
      <c r="H787" s="278">
        <v>0.11247426271438599</v>
      </c>
      <c r="I787" s="280">
        <v>248.29412623092881</v>
      </c>
    </row>
    <row r="788" spans="1:9" x14ac:dyDescent="0.3">
      <c r="A788" s="275">
        <v>43063.42972028935</v>
      </c>
      <c r="B788" s="278">
        <v>1.0142780542373657</v>
      </c>
      <c r="C788" s="278">
        <v>0.12955455482006073</v>
      </c>
      <c r="D788" s="9">
        <v>3.0517578125E-5</v>
      </c>
      <c r="E788" s="279">
        <v>11.127167701721191</v>
      </c>
      <c r="F788" s="279">
        <v>184.6689453125</v>
      </c>
      <c r="G788" s="278">
        <v>0.99466705322265625</v>
      </c>
      <c r="H788" s="278">
        <v>0.11230918020009995</v>
      </c>
      <c r="I788" s="280">
        <v>247.95102448410296</v>
      </c>
    </row>
    <row r="789" spans="1:9" x14ac:dyDescent="0.3">
      <c r="A789" s="275">
        <v>43063.429722222223</v>
      </c>
      <c r="B789" s="278">
        <v>1.0177391767501831</v>
      </c>
      <c r="C789" s="278">
        <v>0.13111616671085358</v>
      </c>
      <c r="D789" s="9">
        <v>1.312255859375E-3</v>
      </c>
      <c r="E789" s="279">
        <v>11.130561828613281</v>
      </c>
      <c r="F789" s="279">
        <v>184.4541015625</v>
      </c>
      <c r="G789" s="278">
        <v>0.99806118011474609</v>
      </c>
      <c r="H789" s="278">
        <v>0.11373002082109451</v>
      </c>
      <c r="I789" s="280">
        <v>250.92799508091039</v>
      </c>
    </row>
    <row r="790" spans="1:9" x14ac:dyDescent="0.3">
      <c r="A790" s="275">
        <v>43063.429724155096</v>
      </c>
      <c r="B790" s="278">
        <v>1.024125337600708</v>
      </c>
      <c r="C790" s="278">
        <v>0.12906861305236816</v>
      </c>
      <c r="D790" s="9">
        <v>2.716064453125E-3</v>
      </c>
      <c r="E790" s="279">
        <v>11.136824607849121</v>
      </c>
      <c r="F790" s="279">
        <v>184.177734375</v>
      </c>
      <c r="G790" s="278">
        <v>1.0043239593505859</v>
      </c>
      <c r="H790" s="278">
        <v>0.11185683310031891</v>
      </c>
      <c r="I790" s="280">
        <v>246.99674572998831</v>
      </c>
    </row>
    <row r="791" spans="1:9" x14ac:dyDescent="0.3">
      <c r="A791" s="275">
        <v>43063.429726076392</v>
      </c>
      <c r="B791" s="278">
        <v>1.0290957689285278</v>
      </c>
      <c r="C791" s="278">
        <v>0.13002867996692657</v>
      </c>
      <c r="D791" s="9">
        <v>1.556396484375E-3</v>
      </c>
      <c r="E791" s="279">
        <v>11.141698837280273</v>
      </c>
      <c r="F791" s="279">
        <v>183.78759765625</v>
      </c>
      <c r="G791" s="278">
        <v>1.0091981887817383</v>
      </c>
      <c r="H791" s="278">
        <v>0.11273665726184845</v>
      </c>
      <c r="I791" s="280">
        <v>248.84455985011053</v>
      </c>
    </row>
    <row r="792" spans="1:9" x14ac:dyDescent="0.3">
      <c r="A792" s="275">
        <v>43063.429728009258</v>
      </c>
      <c r="B792" s="278">
        <v>1.0366567373275757</v>
      </c>
      <c r="C792" s="278">
        <v>0.12931577861309052</v>
      </c>
      <c r="D792" s="9">
        <v>4.2724609375E-4</v>
      </c>
      <c r="E792" s="279">
        <v>11.149113655090332</v>
      </c>
      <c r="F792" s="279">
        <v>183.19091796875</v>
      </c>
      <c r="G792" s="278">
        <v>1.0166130065917969</v>
      </c>
      <c r="H792" s="278">
        <v>0.11208993196487427</v>
      </c>
      <c r="I792" s="280">
        <v>247.4904478314705</v>
      </c>
    </row>
    <row r="793" spans="1:9" x14ac:dyDescent="0.3">
      <c r="A793" s="275">
        <v>43063.429729942131</v>
      </c>
      <c r="B793" s="278">
        <v>1.0449773073196411</v>
      </c>
      <c r="C793" s="278">
        <v>0.12997515499591827</v>
      </c>
      <c r="D793" s="9">
        <v>1.434326171875E-3</v>
      </c>
      <c r="E793" s="279">
        <v>11.157273292541504</v>
      </c>
      <c r="F793" s="279">
        <v>182.45458984375</v>
      </c>
      <c r="G793" s="278">
        <v>1.0247726440429688</v>
      </c>
      <c r="H793" s="278">
        <v>0.11268816888332367</v>
      </c>
      <c r="I793" s="280">
        <v>248.74323544173063</v>
      </c>
    </row>
    <row r="794" spans="1:9" x14ac:dyDescent="0.3">
      <c r="A794" s="275">
        <v>43063.429731863427</v>
      </c>
      <c r="B794" s="278">
        <v>1.0536284446716309</v>
      </c>
      <c r="C794" s="278">
        <v>0.12975113093852997</v>
      </c>
      <c r="D794" s="9">
        <v>2.044677734375E-3</v>
      </c>
      <c r="E794" s="279">
        <v>11.165757179260254</v>
      </c>
      <c r="F794" s="279">
        <v>181.8349609375</v>
      </c>
      <c r="G794" s="278">
        <v>1.0332565307617188</v>
      </c>
      <c r="H794" s="278">
        <v>0.11248169839382172</v>
      </c>
      <c r="I794" s="280">
        <v>248.30896390997833</v>
      </c>
    </row>
    <row r="795" spans="1:9" x14ac:dyDescent="0.3">
      <c r="A795" s="275">
        <v>43063.4297337963</v>
      </c>
      <c r="B795" s="278">
        <v>1.0596917867660522</v>
      </c>
      <c r="C795" s="278">
        <v>0.12918843328952789</v>
      </c>
      <c r="D795" s="9">
        <v>1.434326171875E-3</v>
      </c>
      <c r="E795" s="279">
        <v>11.171703338623047</v>
      </c>
      <c r="F795" s="279">
        <v>181.28369140625</v>
      </c>
      <c r="G795" s="278">
        <v>1.0392026901245117</v>
      </c>
      <c r="H795" s="278">
        <v>0.11197032779455185</v>
      </c>
      <c r="I795" s="280">
        <v>247.23762690719241</v>
      </c>
    </row>
    <row r="796" spans="1:9" x14ac:dyDescent="0.3">
      <c r="A796" s="275">
        <v>43063.429735729165</v>
      </c>
      <c r="B796" s="278">
        <v>1.0665000677108765</v>
      </c>
      <c r="C796" s="278">
        <v>0.13276135921478271</v>
      </c>
      <c r="D796" s="9"/>
      <c r="E796" s="279">
        <v>11.178380012512207</v>
      </c>
      <c r="F796" s="279">
        <v>180.70947265625</v>
      </c>
      <c r="G796" s="278">
        <v>1.0458793640136719</v>
      </c>
      <c r="H796" s="278">
        <v>0.11523741483688354</v>
      </c>
      <c r="I796" s="280">
        <v>254.09127688119671</v>
      </c>
    </row>
    <row r="797" spans="1:9" x14ac:dyDescent="0.3">
      <c r="A797" s="275">
        <v>43063.429737650462</v>
      </c>
      <c r="B797" s="278">
        <v>1.0755693912506104</v>
      </c>
      <c r="C797" s="278">
        <v>0.12977391481399536</v>
      </c>
      <c r="D797" s="9">
        <v>1.068115234375E-3</v>
      </c>
      <c r="E797" s="279">
        <v>11.187273979187012</v>
      </c>
      <c r="F797" s="279">
        <v>180.07080078125</v>
      </c>
      <c r="G797" s="278">
        <v>1.0547733306884766</v>
      </c>
      <c r="H797" s="278">
        <v>0.11250569671392441</v>
      </c>
      <c r="I797" s="280">
        <v>248.36143156399521</v>
      </c>
    </row>
    <row r="798" spans="1:9" x14ac:dyDescent="0.3">
      <c r="A798" s="275">
        <v>43063.429739583335</v>
      </c>
      <c r="B798" s="278">
        <v>1.0834668874740601</v>
      </c>
      <c r="C798" s="278">
        <v>0.13013243675231934</v>
      </c>
      <c r="D798" s="9">
        <v>7.32421875E-4</v>
      </c>
      <c r="E798" s="279">
        <v>11.195018768310547</v>
      </c>
      <c r="F798" s="279">
        <v>179.34326171875</v>
      </c>
      <c r="G798" s="278">
        <v>1.0625181198120117</v>
      </c>
      <c r="H798" s="278">
        <v>0.11283398419618607</v>
      </c>
      <c r="I798" s="280">
        <v>249.0506272131806</v>
      </c>
    </row>
    <row r="799" spans="1:9" x14ac:dyDescent="0.3">
      <c r="A799" s="275">
        <v>43063.429741516207</v>
      </c>
      <c r="B799" s="278">
        <v>1.0906991958618164</v>
      </c>
      <c r="C799" s="278">
        <v>0.13081037998199463</v>
      </c>
      <c r="D799" s="9"/>
      <c r="E799" s="279">
        <v>11.20211124420166</v>
      </c>
      <c r="F799" s="279">
        <v>178.7080078125</v>
      </c>
      <c r="G799" s="278">
        <v>1.069610595703125</v>
      </c>
      <c r="H799" s="278">
        <v>0.11345913261175156</v>
      </c>
      <c r="I799" s="280">
        <v>250.3654076367458</v>
      </c>
    </row>
    <row r="800" spans="1:9" x14ac:dyDescent="0.3">
      <c r="A800" s="275">
        <v>43063.429743437497</v>
      </c>
      <c r="B800" s="278">
        <v>1.0960848331451416</v>
      </c>
      <c r="C800" s="278">
        <v>0.12870673835277557</v>
      </c>
      <c r="D800" s="9"/>
      <c r="E800" s="279">
        <v>11.207392692565918</v>
      </c>
      <c r="F800" s="279">
        <v>178.19091796875</v>
      </c>
      <c r="G800" s="278">
        <v>1.0748920440673828</v>
      </c>
      <c r="H800" s="278">
        <v>0.11154136806726456</v>
      </c>
      <c r="I800" s="280">
        <v>246.3443502727537</v>
      </c>
    </row>
    <row r="801" spans="1:9" x14ac:dyDescent="0.3">
      <c r="A801" s="275">
        <v>43063.429745370369</v>
      </c>
      <c r="B801" s="278">
        <v>1.1042361259460449</v>
      </c>
      <c r="C801" s="278">
        <v>0.12827587127685547</v>
      </c>
      <c r="D801" s="9"/>
      <c r="E801" s="279">
        <v>11.215386390686035</v>
      </c>
      <c r="F801" s="279">
        <v>177.6572265625</v>
      </c>
      <c r="G801" s="278">
        <v>1.0828857421875</v>
      </c>
      <c r="H801" s="278">
        <v>0.1111433207988739</v>
      </c>
      <c r="I801" s="280">
        <v>245.50625089684513</v>
      </c>
    </row>
    <row r="802" spans="1:9" x14ac:dyDescent="0.3">
      <c r="A802" s="275">
        <v>43063.429747303242</v>
      </c>
      <c r="B802" s="278">
        <v>1.1088680028915405</v>
      </c>
      <c r="C802" s="278">
        <v>0.12910422682762146</v>
      </c>
      <c r="D802" s="9">
        <v>1.3427734375E-3</v>
      </c>
      <c r="E802" s="279">
        <v>11.219928741455078</v>
      </c>
      <c r="F802" s="279">
        <v>177.11279296875</v>
      </c>
      <c r="G802" s="278">
        <v>1.087428092956543</v>
      </c>
      <c r="H802" s="278">
        <v>0.1118936687707901</v>
      </c>
      <c r="I802" s="280">
        <v>247.07730151736931</v>
      </c>
    </row>
    <row r="803" spans="1:9" x14ac:dyDescent="0.3">
      <c r="A803" s="275">
        <v>43063.429749224539</v>
      </c>
      <c r="B803" s="278">
        <v>1.1165136098861694</v>
      </c>
      <c r="C803" s="278">
        <v>0.1284290999174118</v>
      </c>
      <c r="D803" s="9">
        <v>2.044677734375E-3</v>
      </c>
      <c r="E803" s="279">
        <v>11.227426528930664</v>
      </c>
      <c r="F803" s="279">
        <v>176.65380859375</v>
      </c>
      <c r="G803" s="278">
        <v>1.0949258804321289</v>
      </c>
      <c r="H803" s="278">
        <v>0.11127546429634094</v>
      </c>
      <c r="I803" s="280">
        <v>245.77895010018565</v>
      </c>
    </row>
    <row r="804" spans="1:9" x14ac:dyDescent="0.3">
      <c r="A804" s="275">
        <v>43063.429751157404</v>
      </c>
      <c r="B804" s="278">
        <v>1.1202187538146973</v>
      </c>
      <c r="C804" s="278">
        <v>0.12940780818462372</v>
      </c>
      <c r="D804" s="9">
        <v>1.0986328125E-3</v>
      </c>
      <c r="E804" s="279">
        <v>11.231060028076172</v>
      </c>
      <c r="F804" s="279">
        <v>176.134765625</v>
      </c>
      <c r="G804" s="278">
        <v>1.0985593795776367</v>
      </c>
      <c r="H804" s="278">
        <v>0.11217145621776581</v>
      </c>
      <c r="I804" s="280">
        <v>247.66050010477471</v>
      </c>
    </row>
    <row r="805" spans="1:9" x14ac:dyDescent="0.3">
      <c r="A805" s="275">
        <v>43063.429753090277</v>
      </c>
      <c r="B805" s="278">
        <v>1.1337372064590454</v>
      </c>
      <c r="C805" s="278">
        <v>0.12865743041038513</v>
      </c>
      <c r="D805" s="9">
        <v>8.23974609375E-4</v>
      </c>
      <c r="E805" s="279">
        <v>11.244317054748535</v>
      </c>
      <c r="F805" s="279">
        <v>175.4443359375</v>
      </c>
      <c r="G805" s="278">
        <v>1.11181640625</v>
      </c>
      <c r="H805" s="278">
        <v>0.11148776113986969</v>
      </c>
      <c r="I805" s="280">
        <v>246.2269001193315</v>
      </c>
    </row>
    <row r="806" spans="1:9" x14ac:dyDescent="0.3">
      <c r="A806" s="275">
        <v>43063.429755011573</v>
      </c>
      <c r="B806" s="278">
        <v>1.1402109861373901</v>
      </c>
      <c r="C806" s="278">
        <v>0.12961739301681519</v>
      </c>
      <c r="D806" s="9">
        <v>1.495361328125E-3</v>
      </c>
      <c r="E806" s="279">
        <v>11.250665664672852</v>
      </c>
      <c r="F806" s="279">
        <v>174.8857421875</v>
      </c>
      <c r="G806" s="278">
        <v>1.1181650161743164</v>
      </c>
      <c r="H806" s="278">
        <v>0.11236130446195602</v>
      </c>
      <c r="I806" s="280">
        <v>248.05800599529874</v>
      </c>
    </row>
    <row r="807" spans="1:9" x14ac:dyDescent="0.3">
      <c r="A807" s="275">
        <v>43063.429756944446</v>
      </c>
      <c r="B807" s="278">
        <v>1.1443439722061157</v>
      </c>
      <c r="C807" s="278">
        <v>0.12856610119342804</v>
      </c>
      <c r="D807" s="9"/>
      <c r="E807" s="279">
        <v>11.254718780517578</v>
      </c>
      <c r="F807" s="279">
        <v>174.37109375</v>
      </c>
      <c r="G807" s="278">
        <v>1.122218132019043</v>
      </c>
      <c r="H807" s="278">
        <v>0.11140848696231842</v>
      </c>
      <c r="I807" s="280">
        <v>246.06309232557814</v>
      </c>
    </row>
    <row r="808" spans="1:9" x14ac:dyDescent="0.3">
      <c r="A808" s="275">
        <v>43063.429758877312</v>
      </c>
      <c r="B808" s="278">
        <v>1.1503967046737671</v>
      </c>
      <c r="C808" s="278">
        <v>0.12839847803115845</v>
      </c>
      <c r="D808" s="9">
        <v>1.220703125E-4</v>
      </c>
      <c r="E808" s="279">
        <v>11.260654449462891</v>
      </c>
      <c r="F808" s="279">
        <v>173.87109375</v>
      </c>
      <c r="G808" s="278">
        <v>1.1281538009643555</v>
      </c>
      <c r="H808" s="278">
        <v>0.11125384271144867</v>
      </c>
      <c r="I808" s="280">
        <v>245.73761738439134</v>
      </c>
    </row>
    <row r="809" spans="1:9" x14ac:dyDescent="0.3">
      <c r="A809" s="275">
        <v>43063.429760798608</v>
      </c>
      <c r="B809" s="278">
        <v>1.1562860012054443</v>
      </c>
      <c r="C809" s="278">
        <v>0.13014799356460571</v>
      </c>
      <c r="D809" s="9"/>
      <c r="E809" s="279">
        <v>11.266429901123047</v>
      </c>
      <c r="F809" s="279">
        <v>173.443359375</v>
      </c>
      <c r="G809" s="278">
        <v>1.1339292526245117</v>
      </c>
      <c r="H809" s="278">
        <v>0.11285097897052765</v>
      </c>
      <c r="I809" s="280">
        <v>249.08845840222091</v>
      </c>
    </row>
    <row r="810" spans="1:9" x14ac:dyDescent="0.3">
      <c r="A810" s="275">
        <v>43063.429762731481</v>
      </c>
      <c r="B810" s="278">
        <v>1.1615869998931885</v>
      </c>
      <c r="C810" s="278">
        <v>0.12935994565486908</v>
      </c>
      <c r="D810" s="9">
        <v>1.15966796875E-3</v>
      </c>
      <c r="E810" s="279">
        <v>11.271628379821777</v>
      </c>
      <c r="F810" s="279">
        <v>172.9765625</v>
      </c>
      <c r="G810" s="278">
        <v>1.1391277313232422</v>
      </c>
      <c r="H810" s="278">
        <v>0.11212746798992157</v>
      </c>
      <c r="I810" s="280">
        <v>247.56834851783253</v>
      </c>
    </row>
    <row r="811" spans="1:9" x14ac:dyDescent="0.3">
      <c r="A811" s="275">
        <v>43063.429764664354</v>
      </c>
      <c r="B811" s="278">
        <v>1.1700786352157593</v>
      </c>
      <c r="C811" s="278">
        <v>0.12832750380039215</v>
      </c>
      <c r="D811" s="9">
        <v>2.62451171875E-3</v>
      </c>
      <c r="E811" s="279">
        <v>11.279955863952637</v>
      </c>
      <c r="F811" s="279">
        <v>172.52587890625</v>
      </c>
      <c r="G811" s="278">
        <v>1.1474552154541016</v>
      </c>
      <c r="H811" s="278">
        <v>0.11118076741695404</v>
      </c>
      <c r="I811" s="280">
        <v>245.57931743096529</v>
      </c>
    </row>
    <row r="812" spans="1:9" x14ac:dyDescent="0.3">
      <c r="A812" s="275">
        <v>43063.42976658565</v>
      </c>
      <c r="B812" s="278">
        <v>1.1767138242721558</v>
      </c>
      <c r="C812" s="278">
        <v>0.12911829352378845</v>
      </c>
      <c r="D812" s="9">
        <v>1.556396484375E-3</v>
      </c>
      <c r="E812" s="279">
        <v>11.286462783813477</v>
      </c>
      <c r="F812" s="279">
        <v>172.02587890625</v>
      </c>
      <c r="G812" s="278">
        <v>1.1539621353149414</v>
      </c>
      <c r="H812" s="278">
        <v>0.11190564930438995</v>
      </c>
      <c r="I812" s="280">
        <v>247.10229257650724</v>
      </c>
    </row>
    <row r="813" spans="1:9" x14ac:dyDescent="0.3">
      <c r="A813" s="275">
        <v>43063.429768518516</v>
      </c>
      <c r="B813" s="278">
        <v>1.1841163635253906</v>
      </c>
      <c r="C813" s="278">
        <v>0.12940150499343872</v>
      </c>
      <c r="D813" s="9">
        <v>1.983642578125E-3</v>
      </c>
      <c r="E813" s="279">
        <v>11.293722152709961</v>
      </c>
      <c r="F813" s="279">
        <v>171.5732421875</v>
      </c>
      <c r="G813" s="278">
        <v>1.1612215042114258</v>
      </c>
      <c r="H813" s="278">
        <v>0.11216258257627487</v>
      </c>
      <c r="I813" s="280">
        <v>247.64042583476967</v>
      </c>
    </row>
    <row r="814" spans="1:9" x14ac:dyDescent="0.3">
      <c r="A814" s="275">
        <v>43063.429770451388</v>
      </c>
      <c r="B814" s="278">
        <v>1.1899181604385376</v>
      </c>
      <c r="C814" s="278">
        <v>0.12799328565597534</v>
      </c>
      <c r="D814" s="9">
        <v>1.708984375E-3</v>
      </c>
      <c r="E814" s="279">
        <v>11.299411773681641</v>
      </c>
      <c r="F814" s="279">
        <v>171.2421875</v>
      </c>
      <c r="G814" s="278">
        <v>1.1669111251831055</v>
      </c>
      <c r="H814" s="278">
        <v>0.11087892204523087</v>
      </c>
      <c r="I814" s="280">
        <v>244.94792375778846</v>
      </c>
    </row>
    <row r="815" spans="1:9" x14ac:dyDescent="0.3">
      <c r="A815" s="275">
        <v>43063.429772372685</v>
      </c>
      <c r="B815" s="278">
        <v>1.1927033662796021</v>
      </c>
      <c r="C815" s="278">
        <v>0.12733680009841919</v>
      </c>
      <c r="D815" s="9">
        <v>3.35693359375E-3</v>
      </c>
      <c r="E815" s="279">
        <v>11.302143096923828</v>
      </c>
      <c r="F815" s="279">
        <v>170.96826171875</v>
      </c>
      <c r="G815" s="278">
        <v>1.169642448425293</v>
      </c>
      <c r="H815" s="278">
        <v>0.11027480661869049</v>
      </c>
      <c r="I815" s="280">
        <v>243.67689217596686</v>
      </c>
    </row>
    <row r="816" spans="1:9" x14ac:dyDescent="0.3">
      <c r="A816" s="275">
        <v>43063.429774305558</v>
      </c>
      <c r="B816" s="278">
        <v>1.1996011734008789</v>
      </c>
      <c r="C816" s="278">
        <v>0.12767654657363892</v>
      </c>
      <c r="D816" s="9">
        <v>4.33349609375E-3</v>
      </c>
      <c r="E816" s="279">
        <v>11.308907508850098</v>
      </c>
      <c r="F816" s="279">
        <v>170.69677734375</v>
      </c>
      <c r="G816" s="278">
        <v>1.1764068603515625</v>
      </c>
      <c r="H816" s="278">
        <v>0.11058137565851212</v>
      </c>
      <c r="I816" s="280">
        <v>244.3183242120958</v>
      </c>
    </row>
    <row r="817" spans="1:9" x14ac:dyDescent="0.3">
      <c r="A817" s="275">
        <v>43063.429776238423</v>
      </c>
      <c r="B817" s="278">
        <v>1.2002915143966675</v>
      </c>
      <c r="C817" s="278">
        <v>0.12811033427715302</v>
      </c>
      <c r="D817" s="9">
        <v>4.974365234375E-3</v>
      </c>
      <c r="E817" s="279">
        <v>11.309584617614746</v>
      </c>
      <c r="F817" s="279">
        <v>170.39306640625</v>
      </c>
      <c r="G817" s="278">
        <v>1.1770839691162109</v>
      </c>
      <c r="H817" s="278">
        <v>0.11097484827041626</v>
      </c>
      <c r="I817" s="280">
        <v>245.14266637368982</v>
      </c>
    </row>
    <row r="818" spans="1:9" x14ac:dyDescent="0.3">
      <c r="A818" s="275">
        <v>43063.42977815972</v>
      </c>
      <c r="B818" s="278">
        <v>1.2052561044692993</v>
      </c>
      <c r="C818" s="278">
        <v>0.12931469082832336</v>
      </c>
      <c r="D818" s="9">
        <v>6.439208984375E-3</v>
      </c>
      <c r="E818" s="279">
        <v>11.314453125</v>
      </c>
      <c r="F818" s="279">
        <v>170.052734375</v>
      </c>
      <c r="G818" s="278">
        <v>1.1819524765014648</v>
      </c>
      <c r="H818" s="278">
        <v>0.11206842958927155</v>
      </c>
      <c r="I818" s="280">
        <v>247.43398889241132</v>
      </c>
    </row>
    <row r="819" spans="1:9" x14ac:dyDescent="0.3">
      <c r="A819" s="275">
        <v>43063.429780092592</v>
      </c>
      <c r="B819" s="278">
        <v>1.2123172283172607</v>
      </c>
      <c r="C819" s="278">
        <v>0.12837629020214081</v>
      </c>
      <c r="D819" s="9">
        <v>8.087158203125E-3</v>
      </c>
      <c r="E819" s="279">
        <v>11.321377754211426</v>
      </c>
      <c r="F819" s="279">
        <v>169.73291015625</v>
      </c>
      <c r="G819" s="278">
        <v>1.1888771057128906</v>
      </c>
      <c r="H819" s="278">
        <v>0.11120704561471939</v>
      </c>
      <c r="I819" s="280">
        <v>245.62363639331548</v>
      </c>
    </row>
    <row r="820" spans="1:9" x14ac:dyDescent="0.3">
      <c r="A820" s="275">
        <v>43063.429782025465</v>
      </c>
      <c r="B820" s="278">
        <v>1.2193822860717773</v>
      </c>
      <c r="C820" s="278">
        <v>0.12864072620868683</v>
      </c>
      <c r="D820" s="9">
        <v>9.21630859375E-3</v>
      </c>
      <c r="E820" s="279">
        <v>11.328306198120117</v>
      </c>
      <c r="F820" s="279">
        <v>169.31689453125</v>
      </c>
      <c r="G820" s="278">
        <v>1.195805549621582</v>
      </c>
      <c r="H820" s="278">
        <v>0.11144442856311798</v>
      </c>
      <c r="I820" s="280">
        <v>246.11942858934967</v>
      </c>
    </row>
    <row r="821" spans="1:9" x14ac:dyDescent="0.3">
      <c r="A821" s="275">
        <v>43063.429783946762</v>
      </c>
      <c r="B821" s="278">
        <v>1.2261030673980713</v>
      </c>
      <c r="C821" s="278">
        <v>0.12779639661312103</v>
      </c>
      <c r="D821" s="9">
        <v>9.21630859375E-3</v>
      </c>
      <c r="E821" s="279">
        <v>11.334897041320801</v>
      </c>
      <c r="F821" s="279">
        <v>168.935546875</v>
      </c>
      <c r="G821" s="278">
        <v>1.2023963928222656</v>
      </c>
      <c r="H821" s="278">
        <v>0.11067450046539307</v>
      </c>
      <c r="I821" s="280">
        <v>244.504031010945</v>
      </c>
    </row>
    <row r="822" spans="1:9" x14ac:dyDescent="0.3">
      <c r="A822" s="275">
        <v>43063.429785879627</v>
      </c>
      <c r="B822" s="278">
        <v>1.2287306785583496</v>
      </c>
      <c r="C822" s="278">
        <v>0.12800443172454834</v>
      </c>
      <c r="D822" s="9">
        <v>8.9111328125E-3</v>
      </c>
      <c r="E822" s="279">
        <v>11.33747386932373</v>
      </c>
      <c r="F822" s="279">
        <v>168.6640625</v>
      </c>
      <c r="G822" s="278">
        <v>1.2049732208251953</v>
      </c>
      <c r="H822" s="278">
        <v>0.11086517572402954</v>
      </c>
      <c r="I822" s="280">
        <v>244.90478140671368</v>
      </c>
    </row>
    <row r="823" spans="1:9" x14ac:dyDescent="0.3">
      <c r="A823" s="275">
        <v>43063.4297878125</v>
      </c>
      <c r="B823" s="278">
        <v>1.2333587408065796</v>
      </c>
      <c r="C823" s="278">
        <v>0.1279870867729187</v>
      </c>
      <c r="D823" s="9">
        <v>9.613037109375E-3</v>
      </c>
      <c r="E823" s="279">
        <v>11.342012405395508</v>
      </c>
      <c r="F823" s="279">
        <v>168.34765625</v>
      </c>
      <c r="G823" s="278">
        <v>1.2095117568969727</v>
      </c>
      <c r="H823" s="278">
        <v>0.11084704846143723</v>
      </c>
      <c r="I823" s="280">
        <v>244.86531539726658</v>
      </c>
    </row>
    <row r="824" spans="1:9" x14ac:dyDescent="0.3">
      <c r="A824" s="275">
        <v>43063.429789733796</v>
      </c>
      <c r="B824" s="278">
        <v>1.2392451763153076</v>
      </c>
      <c r="C824" s="278">
        <v>0.12911659479141235</v>
      </c>
      <c r="D824" s="9">
        <v>9.82666015625E-3</v>
      </c>
      <c r="E824" s="279">
        <v>11.347784996032715</v>
      </c>
      <c r="F824" s="279">
        <v>168.03515625</v>
      </c>
      <c r="G824" s="278">
        <v>1.2152843475341797</v>
      </c>
      <c r="H824" s="278">
        <v>0.11187633126974106</v>
      </c>
      <c r="I824" s="280">
        <v>247.02436551894397</v>
      </c>
    </row>
    <row r="825" spans="1:9" x14ac:dyDescent="0.3">
      <c r="A825" s="275">
        <v>43063.429791666669</v>
      </c>
      <c r="B825" s="278">
        <v>1.2432848215103149</v>
      </c>
      <c r="C825" s="278">
        <v>0.12725687026977539</v>
      </c>
      <c r="D825" s="9">
        <v>9.8876953125E-3</v>
      </c>
      <c r="E825" s="279">
        <v>11.351746559143066</v>
      </c>
      <c r="F825" s="279">
        <v>167.6455078125</v>
      </c>
      <c r="G825" s="278">
        <v>1.2192459106445313</v>
      </c>
      <c r="H825" s="278">
        <v>0.11018037796020508</v>
      </c>
      <c r="I825" s="280">
        <v>243.4658192100357</v>
      </c>
    </row>
    <row r="826" spans="1:9" x14ac:dyDescent="0.3">
      <c r="A826" s="275">
        <v>43063.429793599535</v>
      </c>
      <c r="B826" s="278">
        <v>1.251189112663269</v>
      </c>
      <c r="C826" s="278">
        <v>0.12769059836864471</v>
      </c>
      <c r="D826" s="9">
        <v>9.918212890625E-3</v>
      </c>
      <c r="E826" s="279">
        <v>11.359498023986816</v>
      </c>
      <c r="F826" s="279">
        <v>167.25537109375</v>
      </c>
      <c r="G826" s="278">
        <v>1.2269973754882813</v>
      </c>
      <c r="H826" s="278">
        <v>0.11057567596435547</v>
      </c>
      <c r="I826" s="280">
        <v>244.29534847675407</v>
      </c>
    </row>
    <row r="827" spans="1:9" x14ac:dyDescent="0.3">
      <c r="A827" s="275">
        <v>43063.429795520831</v>
      </c>
      <c r="B827" s="278">
        <v>1.2563247680664063</v>
      </c>
      <c r="C827" s="278">
        <v>0.12975965440273285</v>
      </c>
      <c r="D827" s="9">
        <v>9.490966796875E-3</v>
      </c>
      <c r="E827" s="279">
        <v>11.364534378051758</v>
      </c>
      <c r="F827" s="279">
        <v>166.79248046875</v>
      </c>
      <c r="G827" s="278">
        <v>1.2320337295532227</v>
      </c>
      <c r="H827" s="278">
        <v>0.11246395856142044</v>
      </c>
      <c r="I827" s="280">
        <v>248.25770502410666</v>
      </c>
    </row>
    <row r="828" spans="1:9" x14ac:dyDescent="0.3">
      <c r="A828" s="275">
        <v>43063.429797453704</v>
      </c>
      <c r="B828" s="278">
        <v>1.2663266658782959</v>
      </c>
      <c r="C828" s="278">
        <v>0.1288963109254837</v>
      </c>
      <c r="D828" s="9">
        <v>7.843017578125E-3</v>
      </c>
      <c r="E828" s="279">
        <v>11.374342918395996</v>
      </c>
      <c r="F828" s="279">
        <v>166.4208984375</v>
      </c>
      <c r="G828" s="278">
        <v>1.2418422698974609</v>
      </c>
      <c r="H828" s="278">
        <v>0.11168196797370911</v>
      </c>
      <c r="I828" s="280">
        <v>246.62079756287224</v>
      </c>
    </row>
    <row r="829" spans="1:9" x14ac:dyDescent="0.3">
      <c r="A829" s="275">
        <v>43063.429799386577</v>
      </c>
      <c r="B829" s="278">
        <v>1.2693637609481812</v>
      </c>
      <c r="C829" s="278">
        <v>0.1289917379617691</v>
      </c>
      <c r="D829" s="9">
        <v>7.568359375E-3</v>
      </c>
      <c r="E829" s="279">
        <v>11.377321243286133</v>
      </c>
      <c r="F829" s="279">
        <v>166.14892578125</v>
      </c>
      <c r="G829" s="278">
        <v>1.2448205947875977</v>
      </c>
      <c r="H829" s="278">
        <v>0.11176992952823639</v>
      </c>
      <c r="I829" s="280">
        <v>246.8058579465629</v>
      </c>
    </row>
    <row r="830" spans="1:9" x14ac:dyDescent="0.3">
      <c r="A830" s="275">
        <v>43063.429801307873</v>
      </c>
      <c r="B830" s="278">
        <v>1.2739100456237793</v>
      </c>
      <c r="C830" s="278">
        <v>0.12739545106887817</v>
      </c>
      <c r="D830" s="9">
        <v>7.38525390625E-3</v>
      </c>
      <c r="E830" s="279">
        <v>11.381779670715332</v>
      </c>
      <c r="F830" s="279">
        <v>165.79736328125</v>
      </c>
      <c r="G830" s="278">
        <v>1.2492790222167969</v>
      </c>
      <c r="H830" s="278">
        <v>0.11031483858823776</v>
      </c>
      <c r="I830" s="280">
        <v>243.75323950086553</v>
      </c>
    </row>
    <row r="831" spans="1:9" x14ac:dyDescent="0.3">
      <c r="A831" s="275">
        <v>43063.429803240739</v>
      </c>
      <c r="B831" s="278">
        <v>1.2830668687820435</v>
      </c>
      <c r="C831" s="278">
        <v>0.12854354083538055</v>
      </c>
      <c r="D831" s="9">
        <v>8.148193359375E-3</v>
      </c>
      <c r="E831" s="279">
        <v>11.390759468078613</v>
      </c>
      <c r="F831" s="279">
        <v>165.375</v>
      </c>
      <c r="G831" s="278">
        <v>1.2582588195800781</v>
      </c>
      <c r="H831" s="278">
        <v>0.11135920137166977</v>
      </c>
      <c r="I831" s="280">
        <v>245.94309012626584</v>
      </c>
    </row>
    <row r="832" spans="1:9" x14ac:dyDescent="0.3">
      <c r="A832" s="275">
        <v>43063.429805173611</v>
      </c>
      <c r="B832" s="278">
        <v>1.2898762226104736</v>
      </c>
      <c r="C832" s="278">
        <v>0.12878918647766113</v>
      </c>
      <c r="D832" s="9">
        <v>7.4462890625E-3</v>
      </c>
      <c r="E832" s="279">
        <v>11.39743709564209</v>
      </c>
      <c r="F832" s="279">
        <v>164.7978515625</v>
      </c>
      <c r="G832" s="278">
        <v>1.2649364471435547</v>
      </c>
      <c r="H832" s="278">
        <v>0.11158554255962372</v>
      </c>
      <c r="I832" s="280">
        <v>246.41940611331336</v>
      </c>
    </row>
    <row r="833" spans="1:9" x14ac:dyDescent="0.3">
      <c r="A833" s="275">
        <v>43063.429807094908</v>
      </c>
      <c r="B833" s="278">
        <v>1.3090873956680298</v>
      </c>
      <c r="C833" s="278">
        <v>0.12886585295200348</v>
      </c>
      <c r="D833" s="9">
        <v>7.75146484375E-3</v>
      </c>
      <c r="E833" s="279">
        <v>11.416276931762695</v>
      </c>
      <c r="F833" s="279">
        <v>164.22119140625</v>
      </c>
      <c r="G833" s="278">
        <v>1.2837762832641602</v>
      </c>
      <c r="H833" s="278">
        <v>0.11165439337491989</v>
      </c>
      <c r="I833" s="280">
        <v>246.56334643860379</v>
      </c>
    </row>
    <row r="834" spans="1:9" x14ac:dyDescent="0.3">
      <c r="A834" s="275">
        <v>43063.429809027781</v>
      </c>
      <c r="B834" s="278">
        <v>1.3197593688964844</v>
      </c>
      <c r="C834" s="278">
        <v>0.13048373162746429</v>
      </c>
      <c r="D834" s="9">
        <v>8.209228515625E-3</v>
      </c>
      <c r="E834" s="279">
        <v>11.426742553710938</v>
      </c>
      <c r="F834" s="279">
        <v>163.7216796875</v>
      </c>
      <c r="G834" s="278">
        <v>1.2942419052124023</v>
      </c>
      <c r="H834" s="278">
        <v>0.11312873661518097</v>
      </c>
      <c r="I834" s="280">
        <v>249.65471138998365</v>
      </c>
    </row>
    <row r="835" spans="1:9" x14ac:dyDescent="0.3">
      <c r="A835" s="275">
        <v>43063.429810960646</v>
      </c>
      <c r="B835" s="278">
        <v>1.3240548372268677</v>
      </c>
      <c r="C835" s="278">
        <v>0.13029725849628448</v>
      </c>
      <c r="D835" s="9">
        <v>8.880615234375E-3</v>
      </c>
      <c r="E835" s="279">
        <v>11.430954933166504</v>
      </c>
      <c r="F835" s="279">
        <v>163.39453125</v>
      </c>
      <c r="G835" s="278">
        <v>1.2984542846679688</v>
      </c>
      <c r="H835" s="278">
        <v>0.11295630782842636</v>
      </c>
      <c r="I835" s="280">
        <v>249.291815656636</v>
      </c>
    </row>
    <row r="836" spans="1:9" x14ac:dyDescent="0.3">
      <c r="A836" s="275">
        <v>43063.429812881943</v>
      </c>
      <c r="B836" s="278">
        <v>1.3285126686096191</v>
      </c>
      <c r="C836" s="278">
        <v>0.12915197014808655</v>
      </c>
      <c r="D836" s="9">
        <v>5.92041015625E-3</v>
      </c>
      <c r="E836" s="279">
        <v>11.43532657623291</v>
      </c>
      <c r="F836" s="279">
        <v>163.09033203125</v>
      </c>
      <c r="G836" s="278">
        <v>1.302825927734375</v>
      </c>
      <c r="H836" s="278">
        <v>0.11192143708467484</v>
      </c>
      <c r="I836" s="280">
        <v>247.12732063482517</v>
      </c>
    </row>
    <row r="837" spans="1:9" x14ac:dyDescent="0.3">
      <c r="A837" s="275">
        <v>43063.429814814815</v>
      </c>
      <c r="B837" s="278">
        <v>1.3347384929656982</v>
      </c>
      <c r="C837" s="278">
        <v>0.12951035797595978</v>
      </c>
      <c r="D837" s="9">
        <v>6.103515625E-3</v>
      </c>
      <c r="E837" s="279">
        <v>11.441431999206543</v>
      </c>
      <c r="F837" s="279">
        <v>162.87353515625</v>
      </c>
      <c r="G837" s="278">
        <v>1.3089313507080078</v>
      </c>
      <c r="H837" s="278">
        <v>0.11224774271249771</v>
      </c>
      <c r="I837" s="280">
        <v>247.81142359205205</v>
      </c>
    </row>
    <row r="838" spans="1:9" x14ac:dyDescent="0.3">
      <c r="A838" s="275">
        <v>43063.429816747688</v>
      </c>
      <c r="B838" s="278">
        <v>1.3398751020431519</v>
      </c>
      <c r="C838" s="278">
        <v>0.13052688539028168</v>
      </c>
      <c r="D838" s="9">
        <v>5.218505859375E-3</v>
      </c>
      <c r="E838" s="279">
        <v>11.446469306945801</v>
      </c>
      <c r="F838" s="279">
        <v>162.76708984375</v>
      </c>
      <c r="G838" s="278">
        <v>1.3139686584472656</v>
      </c>
      <c r="H838" s="278">
        <v>0.11317816376686096</v>
      </c>
      <c r="I838" s="280">
        <v>249.76457510127815</v>
      </c>
    </row>
    <row r="839" spans="1:9" x14ac:dyDescent="0.3">
      <c r="A839" s="275">
        <v>43063.429818668985</v>
      </c>
      <c r="B839" s="278">
        <v>1.3403136730194092</v>
      </c>
      <c r="C839" s="278">
        <v>0.13015247881412506</v>
      </c>
      <c r="D839" s="9">
        <v>6.77490234375E-3</v>
      </c>
      <c r="E839" s="279">
        <v>11.4468994140625</v>
      </c>
      <c r="F839" s="279">
        <v>162.6787109375</v>
      </c>
      <c r="G839" s="278">
        <v>1.3143987655639648</v>
      </c>
      <c r="H839" s="278">
        <v>0.11283127963542938</v>
      </c>
      <c r="I839" s="280">
        <v>249.03397829522575</v>
      </c>
    </row>
    <row r="840" spans="1:9" x14ac:dyDescent="0.3">
      <c r="A840" s="275">
        <v>43063.42982060185</v>
      </c>
      <c r="B840" s="278">
        <v>1.3430172204971313</v>
      </c>
      <c r="C840" s="278">
        <v>0.1303417831659317</v>
      </c>
      <c r="D840" s="9">
        <v>5.43212890625E-3</v>
      </c>
      <c r="E840" s="279">
        <v>11.449550628662109</v>
      </c>
      <c r="F840" s="279">
        <v>162.5341796875</v>
      </c>
      <c r="G840" s="278">
        <v>1.3170499801635742</v>
      </c>
      <c r="H840" s="278">
        <v>0.1130085289478302</v>
      </c>
      <c r="I840" s="280">
        <v>249.40843278022925</v>
      </c>
    </row>
    <row r="841" spans="1:9" x14ac:dyDescent="0.3">
      <c r="A841" s="275">
        <v>43063.429822534723</v>
      </c>
      <c r="B841" s="278">
        <v>1.3492439985275269</v>
      </c>
      <c r="C841" s="278">
        <v>0.13002349436283112</v>
      </c>
      <c r="D841" s="9">
        <v>2.105712890625E-3</v>
      </c>
      <c r="E841" s="279">
        <v>11.455657005310059</v>
      </c>
      <c r="F841" s="279">
        <v>162.3759765625</v>
      </c>
      <c r="G841" s="278">
        <v>1.3231563568115234</v>
      </c>
      <c r="H841" s="278">
        <v>0.11272930353879929</v>
      </c>
      <c r="I841" s="280">
        <v>248.82963953041553</v>
      </c>
    </row>
    <row r="842" spans="1:9" x14ac:dyDescent="0.3">
      <c r="A842" s="275">
        <v>43063.42982445602</v>
      </c>
      <c r="B842" s="278">
        <v>1.3517792224884033</v>
      </c>
      <c r="C842" s="278">
        <v>0.13036319613456726</v>
      </c>
      <c r="D842" s="9"/>
      <c r="E842" s="279">
        <v>11.45814323425293</v>
      </c>
      <c r="F842" s="279">
        <v>162.263671875</v>
      </c>
      <c r="G842" s="278">
        <v>1.3256425857543945</v>
      </c>
      <c r="H842" s="278">
        <v>0.11305539309978485</v>
      </c>
      <c r="I842" s="280">
        <v>249.52315735552932</v>
      </c>
    </row>
    <row r="843" spans="1:9" x14ac:dyDescent="0.3">
      <c r="A843" s="275">
        <v>43063.429826388892</v>
      </c>
      <c r="B843" s="278">
        <v>1.3536502122879028</v>
      </c>
      <c r="C843" s="278">
        <v>0.12857884168624878</v>
      </c>
      <c r="D843" s="9"/>
      <c r="E843" s="279">
        <v>11.459978103637695</v>
      </c>
      <c r="F843" s="279">
        <v>162.076171875</v>
      </c>
      <c r="G843" s="278">
        <v>1.3274774551391602</v>
      </c>
      <c r="H843" s="278">
        <v>0.11142376810312271</v>
      </c>
      <c r="I843" s="280">
        <v>246.0987327237176</v>
      </c>
    </row>
    <row r="844" spans="1:9" x14ac:dyDescent="0.3">
      <c r="A844" s="275">
        <v>43063.429828321758</v>
      </c>
      <c r="B844" s="278">
        <v>1.358446478843689</v>
      </c>
      <c r="C844" s="278">
        <v>0.12858127057552338</v>
      </c>
      <c r="D844" s="9"/>
      <c r="E844" s="279">
        <v>11.464681625366211</v>
      </c>
      <c r="F844" s="279">
        <v>162.076171875</v>
      </c>
      <c r="G844" s="278">
        <v>1.3321809768676758</v>
      </c>
      <c r="H844" s="278">
        <v>0.11142971366643906</v>
      </c>
      <c r="I844" s="280">
        <v>246.11354081961446</v>
      </c>
    </row>
    <row r="845" spans="1:9" x14ac:dyDescent="0.3">
      <c r="A845" s="275">
        <v>43063.429830243054</v>
      </c>
      <c r="B845" s="278">
        <v>1.358446478843689</v>
      </c>
      <c r="C845" s="278">
        <v>0.12858127057552338</v>
      </c>
      <c r="D845" s="9"/>
      <c r="E845" s="279">
        <v>11.464681625366211</v>
      </c>
      <c r="F845" s="279">
        <v>162.076171875</v>
      </c>
      <c r="G845" s="278">
        <v>1.3321809768676758</v>
      </c>
      <c r="H845" s="278">
        <v>0.11142971366643906</v>
      </c>
      <c r="I845" s="280">
        <v>246.11354081961446</v>
      </c>
    </row>
    <row r="846" spans="1:9" x14ac:dyDescent="0.3">
      <c r="A846" s="275">
        <v>43063.429832175927</v>
      </c>
      <c r="B846" s="278">
        <v>1.3775197267532349</v>
      </c>
      <c r="C846" s="278">
        <v>0.12833938002586365</v>
      </c>
      <c r="D846" s="9"/>
      <c r="E846" s="279">
        <v>11.483386039733887</v>
      </c>
      <c r="F846" s="279">
        <v>160.80859375</v>
      </c>
      <c r="G846" s="278">
        <v>1.3508853912353516</v>
      </c>
      <c r="H846" s="278">
        <v>0.11121366173028946</v>
      </c>
      <c r="I846" s="280">
        <v>245.66315319067581</v>
      </c>
    </row>
    <row r="847" spans="1:9" x14ac:dyDescent="0.3">
      <c r="A847" s="275">
        <v>43063.4298341088</v>
      </c>
      <c r="B847" s="278">
        <v>1.3818910121917725</v>
      </c>
      <c r="C847" s="278">
        <v>0.12837789952754974</v>
      </c>
      <c r="D847" s="9"/>
      <c r="E847" s="279">
        <v>11.487672805786133</v>
      </c>
      <c r="F847" s="279">
        <v>160.4404296875</v>
      </c>
      <c r="G847" s="278">
        <v>1.3551721572875977</v>
      </c>
      <c r="H847" s="278">
        <v>0.11124351620674133</v>
      </c>
      <c r="I847" s="280">
        <v>245.72262952348078</v>
      </c>
    </row>
    <row r="848" spans="1:9" x14ac:dyDescent="0.3">
      <c r="A848" s="275">
        <v>43063.429836030089</v>
      </c>
      <c r="B848" s="278">
        <v>1.3851828575134277</v>
      </c>
      <c r="C848" s="278">
        <v>0.13044680655002594</v>
      </c>
      <c r="D848" s="9"/>
      <c r="E848" s="279">
        <v>11.490900993347168</v>
      </c>
      <c r="F848" s="279">
        <v>160.087890625</v>
      </c>
      <c r="G848" s="278">
        <v>1.3584003448486328</v>
      </c>
      <c r="H848" s="278">
        <v>0.11313605308532715</v>
      </c>
      <c r="I848" s="280">
        <v>249.69517174783078</v>
      </c>
    </row>
    <row r="849" spans="1:9" x14ac:dyDescent="0.3">
      <c r="A849" s="275">
        <v>43063.429837962962</v>
      </c>
      <c r="B849" s="278">
        <v>1.3928333520889282</v>
      </c>
      <c r="C849" s="278">
        <v>0.12875650823116302</v>
      </c>
      <c r="D849" s="9"/>
      <c r="E849" s="279">
        <v>11.498403549194336</v>
      </c>
      <c r="F849" s="279">
        <v>159.79541015625</v>
      </c>
      <c r="G849" s="278">
        <v>1.3659029006958008</v>
      </c>
      <c r="H849" s="278">
        <v>0.11158688366413116</v>
      </c>
      <c r="I849" s="280">
        <v>246.44180921197983</v>
      </c>
    </row>
    <row r="850" spans="1:9" x14ac:dyDescent="0.3">
      <c r="A850" s="275">
        <v>43063.429839895834</v>
      </c>
      <c r="B850" s="278">
        <v>1.3957856893539429</v>
      </c>
      <c r="C850" s="278">
        <v>0.13106989860534668</v>
      </c>
      <c r="D850" s="9"/>
      <c r="E850" s="279">
        <v>11.501298904418945</v>
      </c>
      <c r="F850" s="279">
        <v>159.50439453125</v>
      </c>
      <c r="G850" s="278">
        <v>1.3687982559204102</v>
      </c>
      <c r="H850" s="278">
        <v>0.11369527876377106</v>
      </c>
      <c r="I850" s="280">
        <v>250.86211505349519</v>
      </c>
    </row>
    <row r="851" spans="1:9" x14ac:dyDescent="0.3">
      <c r="A851" s="275">
        <v>43063.429841817131</v>
      </c>
      <c r="B851" s="278">
        <v>1.4015895128250122</v>
      </c>
      <c r="C851" s="278">
        <v>0.12952995300292969</v>
      </c>
      <c r="D851" s="9">
        <v>1.068115234375E-3</v>
      </c>
      <c r="E851" s="279">
        <v>11.506990432739258</v>
      </c>
      <c r="F851" s="279">
        <v>159.22314453125</v>
      </c>
      <c r="G851" s="278">
        <v>1.3744897842407227</v>
      </c>
      <c r="H851" s="278">
        <v>0.11228232830762863</v>
      </c>
      <c r="I851" s="280">
        <v>247.89453723681044</v>
      </c>
    </row>
    <row r="852" spans="1:9" x14ac:dyDescent="0.3">
      <c r="A852" s="275">
        <v>43063.429843749997</v>
      </c>
      <c r="B852" s="278">
        <v>1.405884861946106</v>
      </c>
      <c r="C852" s="278">
        <v>0.1280275285243988</v>
      </c>
      <c r="D852" s="9">
        <v>3.082275390625E-3</v>
      </c>
      <c r="E852" s="279">
        <v>11.511202812194824</v>
      </c>
      <c r="F852" s="279">
        <v>158.93359375</v>
      </c>
      <c r="G852" s="278">
        <v>1.3787021636962891</v>
      </c>
      <c r="H852" s="278">
        <v>0.11090509593486786</v>
      </c>
      <c r="I852" s="280">
        <v>245.00115779626262</v>
      </c>
    </row>
    <row r="853" spans="1:9" x14ac:dyDescent="0.3">
      <c r="A853" s="275">
        <v>43063.429845682869</v>
      </c>
      <c r="B853" s="278">
        <v>1.4116079807281494</v>
      </c>
      <c r="C853" s="278">
        <v>0.13069826364517212</v>
      </c>
      <c r="D853" s="9">
        <v>5.096435546875E-3</v>
      </c>
      <c r="E853" s="279">
        <v>11.516815185546875</v>
      </c>
      <c r="F853" s="279">
        <v>158.6884765625</v>
      </c>
      <c r="G853" s="278">
        <v>1.3843145370483398</v>
      </c>
      <c r="H853" s="278">
        <v>0.11333480477333069</v>
      </c>
      <c r="I853" s="280">
        <v>250.0936249795227</v>
      </c>
    </row>
    <row r="854" spans="1:9" x14ac:dyDescent="0.3">
      <c r="A854" s="275">
        <v>43063.429847604166</v>
      </c>
      <c r="B854" s="278">
        <v>1.4190911054611206</v>
      </c>
      <c r="C854" s="278">
        <v>0.12957172095775604</v>
      </c>
      <c r="D854" s="9">
        <v>5.706787109375E-3</v>
      </c>
      <c r="E854" s="279">
        <v>11.524153709411621</v>
      </c>
      <c r="F854" s="279">
        <v>158.4326171875</v>
      </c>
      <c r="G854" s="278">
        <v>1.3916530609130859</v>
      </c>
      <c r="H854" s="278">
        <v>0.11230484396219254</v>
      </c>
      <c r="I854" s="280">
        <v>247.93243332692629</v>
      </c>
    </row>
    <row r="855" spans="1:9" x14ac:dyDescent="0.3">
      <c r="A855" s="275">
        <v>43063.429849537039</v>
      </c>
      <c r="B855" s="278">
        <v>1.4248929023742676</v>
      </c>
      <c r="C855" s="278">
        <v>0.12972338497638702</v>
      </c>
      <c r="D855" s="9">
        <v>6.65283203125E-3</v>
      </c>
      <c r="E855" s="279">
        <v>11.529843330383301</v>
      </c>
      <c r="F855" s="279">
        <v>158.1103515625</v>
      </c>
      <c r="G855" s="278">
        <v>1.3973426818847656</v>
      </c>
      <c r="H855" s="278">
        <v>0.11244002729654312</v>
      </c>
      <c r="I855" s="280">
        <v>248.21405673038674</v>
      </c>
    </row>
    <row r="856" spans="1:9" x14ac:dyDescent="0.3">
      <c r="A856" s="275">
        <v>43063.429851469904</v>
      </c>
      <c r="B856" s="278">
        <v>1.4323751926422119</v>
      </c>
      <c r="C856" s="278">
        <v>0.12978126108646393</v>
      </c>
      <c r="D856" s="9">
        <v>8.148193359375E-3</v>
      </c>
      <c r="E856" s="279">
        <v>11.53718090057373</v>
      </c>
      <c r="F856" s="279">
        <v>157.7255859375</v>
      </c>
      <c r="G856" s="278">
        <v>1.4046802520751953</v>
      </c>
      <c r="H856" s="278">
        <v>0.11248777806758881</v>
      </c>
      <c r="I856" s="280">
        <v>248.31122734486902</v>
      </c>
    </row>
    <row r="857" spans="1:9" x14ac:dyDescent="0.3">
      <c r="A857" s="275">
        <v>43063.429853391201</v>
      </c>
      <c r="B857" s="278">
        <v>1.4372570514678955</v>
      </c>
      <c r="C857" s="278">
        <v>0.12876760959625244</v>
      </c>
      <c r="D857" s="9">
        <v>1.01318359375E-2</v>
      </c>
      <c r="E857" s="279">
        <v>11.54196834564209</v>
      </c>
      <c r="F857" s="279">
        <v>157.408203125</v>
      </c>
      <c r="G857" s="278">
        <v>1.4094676971435547</v>
      </c>
      <c r="H857" s="278">
        <v>0.11155658960342407</v>
      </c>
      <c r="I857" s="280">
        <v>246.35394384189203</v>
      </c>
    </row>
    <row r="858" spans="1:9" x14ac:dyDescent="0.3">
      <c r="A858" s="275">
        <v>43063.429855324073</v>
      </c>
      <c r="B858" s="278">
        <v>1.4392096996307373</v>
      </c>
      <c r="C858" s="278">
        <v>0.1292012482881546</v>
      </c>
      <c r="D858" s="9">
        <v>9.46044921875E-3</v>
      </c>
      <c r="E858" s="279">
        <v>11.543883323669434</v>
      </c>
      <c r="F858" s="279">
        <v>157.16162109375</v>
      </c>
      <c r="G858" s="278">
        <v>1.4113826751708984</v>
      </c>
      <c r="H858" s="278">
        <v>0.11195427924394608</v>
      </c>
      <c r="I858" s="280">
        <v>247.18963150524419</v>
      </c>
    </row>
    <row r="859" spans="1:9" x14ac:dyDescent="0.3">
      <c r="A859" s="275">
        <v>43063.429857256946</v>
      </c>
      <c r="B859" s="278">
        <v>1.4467707872390747</v>
      </c>
      <c r="C859" s="278">
        <v>0.12875160574913025</v>
      </c>
      <c r="D859" s="9">
        <v>9.613037109375E-3</v>
      </c>
      <c r="E859" s="279">
        <v>11.551298141479492</v>
      </c>
      <c r="F859" s="279">
        <v>156.84619140625</v>
      </c>
      <c r="G859" s="278">
        <v>1.418797492980957</v>
      </c>
      <c r="H859" s="278">
        <v>0.1115436926484108</v>
      </c>
      <c r="I859" s="280">
        <v>246.32799561725926</v>
      </c>
    </row>
    <row r="860" spans="1:9" x14ac:dyDescent="0.3">
      <c r="A860" s="275">
        <v>43063.429859178243</v>
      </c>
      <c r="B860" s="278">
        <v>1.4483072757720947</v>
      </c>
      <c r="C860" s="278">
        <v>0.12886570394039154</v>
      </c>
      <c r="D860" s="9">
        <v>1.18408203125E-2</v>
      </c>
      <c r="E860" s="279">
        <v>11.552804946899414</v>
      </c>
      <c r="F860" s="279">
        <v>156.44970703125</v>
      </c>
      <c r="G860" s="278">
        <v>1.4203042984008789</v>
      </c>
      <c r="H860" s="278">
        <v>0.1116403192281723</v>
      </c>
      <c r="I860" s="280">
        <v>246.52621943054456</v>
      </c>
    </row>
    <row r="861" spans="1:9" x14ac:dyDescent="0.3">
      <c r="A861" s="275">
        <v>43063.429861111108</v>
      </c>
      <c r="B861" s="278">
        <v>1.4537755250930786</v>
      </c>
      <c r="C861" s="278">
        <v>0.12965661287307739</v>
      </c>
      <c r="D861" s="9">
        <v>1.6021728515625E-2</v>
      </c>
      <c r="E861" s="279">
        <v>11.558167457580566</v>
      </c>
      <c r="F861" s="279">
        <v>156.0439453125</v>
      </c>
      <c r="G861" s="278">
        <v>1.4256668090820313</v>
      </c>
      <c r="H861" s="278">
        <v>0.11234761029481888</v>
      </c>
      <c r="I861" s="280">
        <v>248.00137938245516</v>
      </c>
    </row>
    <row r="862" spans="1:9" x14ac:dyDescent="0.3">
      <c r="A862" s="275">
        <v>43063.429863043981</v>
      </c>
      <c r="B862" s="278">
        <v>1.4663691520690918</v>
      </c>
      <c r="C862" s="278">
        <v>0.12928199768066406</v>
      </c>
      <c r="D862" s="9">
        <v>1.507568359375E-2</v>
      </c>
      <c r="E862" s="279">
        <v>11.570517539978027</v>
      </c>
      <c r="F862" s="279">
        <v>155.6533203125</v>
      </c>
      <c r="G862" s="278">
        <v>1.4380168914794922</v>
      </c>
      <c r="H862" s="278">
        <v>0.11200911551713943</v>
      </c>
      <c r="I862" s="280">
        <v>247.29337923622265</v>
      </c>
    </row>
    <row r="863" spans="1:9" x14ac:dyDescent="0.3">
      <c r="A863" s="275">
        <v>43063.429864965277</v>
      </c>
      <c r="B863" s="278">
        <v>1.469740629196167</v>
      </c>
      <c r="C863" s="278">
        <v>0.13392616808414459</v>
      </c>
      <c r="D863" s="9">
        <v>1.2451171875E-2</v>
      </c>
      <c r="E863" s="279">
        <v>11.573823928833008</v>
      </c>
      <c r="F863" s="279">
        <v>155.2412109375</v>
      </c>
      <c r="G863" s="278">
        <v>1.4413232803344727</v>
      </c>
      <c r="H863" s="278">
        <v>0.11625589430332184</v>
      </c>
      <c r="I863" s="280">
        <v>256.20141422840175</v>
      </c>
    </row>
    <row r="864" spans="1:9" x14ac:dyDescent="0.3">
      <c r="A864" s="275">
        <v>43063.42986689815</v>
      </c>
      <c r="B864" s="278">
        <v>1.4747946262359619</v>
      </c>
      <c r="C864" s="278">
        <v>0.13125847280025482</v>
      </c>
      <c r="D864" s="9">
        <v>1.4862060546875E-2</v>
      </c>
      <c r="E864" s="279">
        <v>11.578780174255371</v>
      </c>
      <c r="F864" s="279">
        <v>154.7568359375</v>
      </c>
      <c r="G864" s="278">
        <v>1.4462795257568359</v>
      </c>
      <c r="H864" s="278">
        <v>0.113812655210495</v>
      </c>
      <c r="I864" s="280">
        <v>251.07598282659305</v>
      </c>
    </row>
    <row r="865" spans="1:9" x14ac:dyDescent="0.3">
      <c r="A865" s="275">
        <v>43063.429868831015</v>
      </c>
      <c r="B865" s="278">
        <v>1.4829459190368652</v>
      </c>
      <c r="C865" s="278">
        <v>0.12870343029499054</v>
      </c>
      <c r="D865" s="9">
        <v>1.776123046875E-2</v>
      </c>
      <c r="E865" s="279">
        <v>11.586773872375488</v>
      </c>
      <c r="F865" s="279">
        <v>154.3701171875</v>
      </c>
      <c r="G865" s="278">
        <v>1.4542732238769531</v>
      </c>
      <c r="H865" s="278">
        <v>0.11147256195545197</v>
      </c>
      <c r="I865" s="280">
        <v>246.16253060422741</v>
      </c>
    </row>
    <row r="866" spans="1:9" x14ac:dyDescent="0.3">
      <c r="A866" s="275">
        <v>43063.429870752312</v>
      </c>
      <c r="B866" s="278">
        <v>1.4842257499694824</v>
      </c>
      <c r="C866" s="278">
        <v>0.12862978875637054</v>
      </c>
      <c r="D866" s="9">
        <v>2.4627685546875E-2</v>
      </c>
      <c r="E866" s="279">
        <v>11.588028907775879</v>
      </c>
      <c r="F866" s="279">
        <v>154.30517578125</v>
      </c>
      <c r="G866" s="278">
        <v>1.4555282592773438</v>
      </c>
      <c r="H866" s="278">
        <v>0.11138263344764709</v>
      </c>
      <c r="I866" s="280">
        <v>245.9599845662614</v>
      </c>
    </row>
    <row r="867" spans="1:9" x14ac:dyDescent="0.3">
      <c r="A867" s="275">
        <v>43063.429872685185</v>
      </c>
      <c r="B867" s="278">
        <v>1.4855881929397583</v>
      </c>
      <c r="C867" s="278">
        <v>0.12975881993770599</v>
      </c>
      <c r="D867" s="9">
        <v>2.545166015625E-2</v>
      </c>
      <c r="E867" s="279">
        <v>11.589365005493164</v>
      </c>
      <c r="F867" s="279">
        <v>154.251953125</v>
      </c>
      <c r="G867" s="278">
        <v>1.4568643569946289</v>
      </c>
      <c r="H867" s="278">
        <v>0.11240909248590469</v>
      </c>
      <c r="I867" s="280">
        <v>248.11139973108749</v>
      </c>
    </row>
    <row r="868" spans="1:9" x14ac:dyDescent="0.3">
      <c r="A868" s="275">
        <v>43063.429874618058</v>
      </c>
      <c r="B868" s="278">
        <v>1.4840136766433716</v>
      </c>
      <c r="C868" s="278">
        <v>0.12803091108798981</v>
      </c>
      <c r="D868" s="9">
        <v>2.0660400390625E-2</v>
      </c>
      <c r="E868" s="279">
        <v>11.587821006774902</v>
      </c>
      <c r="F868" s="279">
        <v>154.12646484375</v>
      </c>
      <c r="G868" s="278">
        <v>1.4553203582763672</v>
      </c>
      <c r="H868" s="278">
        <v>0.11084990948438644</v>
      </c>
      <c r="I868" s="280">
        <v>244.85031542954292</v>
      </c>
    </row>
    <row r="869" spans="1:9" x14ac:dyDescent="0.3">
      <c r="A869" s="275">
        <v>43063.429876539354</v>
      </c>
      <c r="B869" s="278">
        <v>1.4904923439025879</v>
      </c>
      <c r="C869" s="278">
        <v>0.12806993722915649</v>
      </c>
      <c r="D869" s="9">
        <v>1.324462890625E-2</v>
      </c>
      <c r="E869" s="279">
        <v>11.594174385070801</v>
      </c>
      <c r="F869" s="279">
        <v>153.9423828125</v>
      </c>
      <c r="G869" s="278">
        <v>1.4616737365722656</v>
      </c>
      <c r="H869" s="278">
        <v>0.11090997606515884</v>
      </c>
      <c r="I869" s="280">
        <v>244.99131327405112</v>
      </c>
    </row>
    <row r="870" spans="1:9" x14ac:dyDescent="0.3">
      <c r="A870" s="275">
        <v>43063.42987847222</v>
      </c>
      <c r="B870" s="278">
        <v>1.4909329414367676</v>
      </c>
      <c r="C870" s="278">
        <v>0.13012014329433441</v>
      </c>
      <c r="D870" s="9">
        <v>1.409912109375E-2</v>
      </c>
      <c r="E870" s="279">
        <v>11.594606399536133</v>
      </c>
      <c r="F870" s="279">
        <v>153.62744140625</v>
      </c>
      <c r="G870" s="278">
        <v>1.4621057510375977</v>
      </c>
      <c r="H870" s="278">
        <v>0.11277675628662109</v>
      </c>
      <c r="I870" s="280">
        <v>248.90548275058069</v>
      </c>
    </row>
    <row r="871" spans="1:9" x14ac:dyDescent="0.3">
      <c r="A871" s="275">
        <v>43063.429880405092</v>
      </c>
      <c r="B871" s="278">
        <v>1.4958099126815796</v>
      </c>
      <c r="C871" s="278">
        <v>0.12891846895217896</v>
      </c>
      <c r="D871" s="9">
        <v>1.397705078125E-2</v>
      </c>
      <c r="E871" s="279">
        <v>11.59938907623291</v>
      </c>
      <c r="F871" s="279">
        <v>153.37353515625</v>
      </c>
      <c r="G871" s="278">
        <v>1.466888427734375</v>
      </c>
      <c r="H871" s="278">
        <v>0.11168120056390762</v>
      </c>
      <c r="I871" s="280">
        <v>246.60791213806431</v>
      </c>
    </row>
    <row r="872" spans="1:9" x14ac:dyDescent="0.3">
      <c r="A872" s="275">
        <v>43063.429882326389</v>
      </c>
      <c r="B872" s="278">
        <v>1.4974280595779419</v>
      </c>
      <c r="C872" s="278">
        <v>0.12837490439414978</v>
      </c>
      <c r="D872" s="9">
        <v>1.4617919921875E-2</v>
      </c>
      <c r="E872" s="279">
        <v>11.60097599029541</v>
      </c>
      <c r="F872" s="279">
        <v>153.14990234375</v>
      </c>
      <c r="G872" s="278">
        <v>1.468475341796875</v>
      </c>
      <c r="H872" s="278">
        <v>0.11118344217538834</v>
      </c>
      <c r="I872" s="280">
        <v>245.56237860381302</v>
      </c>
    </row>
    <row r="873" spans="1:9" x14ac:dyDescent="0.3">
      <c r="A873" s="275">
        <v>43063.429884259262</v>
      </c>
      <c r="B873" s="278">
        <v>1.4997134208679199</v>
      </c>
      <c r="C873" s="278">
        <v>0.12852650880813599</v>
      </c>
      <c r="D873" s="9">
        <v>1.2969970703125E-2</v>
      </c>
      <c r="E873" s="279">
        <v>11.603217124938965</v>
      </c>
      <c r="F873" s="279">
        <v>153.0419921875</v>
      </c>
      <c r="G873" s="278">
        <v>1.4707164764404297</v>
      </c>
      <c r="H873" s="278">
        <v>0.11132712662220001</v>
      </c>
      <c r="I873" s="280">
        <v>245.86717896090624</v>
      </c>
    </row>
    <row r="874" spans="1:9" x14ac:dyDescent="0.3">
      <c r="A874" s="275">
        <v>43063.429886192127</v>
      </c>
      <c r="B874" s="278">
        <v>1.504175066947937</v>
      </c>
      <c r="C874" s="278">
        <v>0.1290542334318161</v>
      </c>
      <c r="D874" s="9">
        <v>1.129150390625E-2</v>
      </c>
      <c r="E874" s="279">
        <v>11.607592582702637</v>
      </c>
      <c r="F874" s="279">
        <v>152.890625</v>
      </c>
      <c r="G874" s="278">
        <v>1.4750919342041016</v>
      </c>
      <c r="H874" s="278">
        <v>0.11181394010782242</v>
      </c>
      <c r="I874" s="280">
        <v>246.89184082350442</v>
      </c>
    </row>
    <row r="875" spans="1:9" x14ac:dyDescent="0.3">
      <c r="A875" s="275">
        <v>43063.429888113424</v>
      </c>
      <c r="B875" s="278">
        <v>1.5067142248153687</v>
      </c>
      <c r="C875" s="278">
        <v>0.12834122776985168</v>
      </c>
      <c r="D875" s="9">
        <v>1.3214111328125E-2</v>
      </c>
      <c r="E875" s="279">
        <v>11.610082626342773</v>
      </c>
      <c r="F875" s="279">
        <v>152.7060546875</v>
      </c>
      <c r="G875" s="278">
        <v>1.4775819778442383</v>
      </c>
      <c r="H875" s="278">
        <v>0.1111573725938797</v>
      </c>
      <c r="I875" s="280">
        <v>245.51055211078713</v>
      </c>
    </row>
    <row r="876" spans="1:9" x14ac:dyDescent="0.3">
      <c r="A876" s="275">
        <v>43063.429890046296</v>
      </c>
      <c r="B876" s="278">
        <v>1.5067366361618042</v>
      </c>
      <c r="C876" s="278">
        <v>0.12815481424331665</v>
      </c>
      <c r="D876" s="9">
        <v>1.0040283203125E-2</v>
      </c>
      <c r="E876" s="279">
        <v>11.610104560852051</v>
      </c>
      <c r="F876" s="279">
        <v>152.52490234375</v>
      </c>
      <c r="G876" s="278">
        <v>1.4776039123535156</v>
      </c>
      <c r="H876" s="278">
        <v>0.11099791526794434</v>
      </c>
      <c r="I876" s="280">
        <v>245.1823842341642</v>
      </c>
    </row>
    <row r="877" spans="1:9" x14ac:dyDescent="0.3">
      <c r="A877" s="275">
        <v>43063.429891979169</v>
      </c>
      <c r="B877" s="278">
        <v>1.5111196041107178</v>
      </c>
      <c r="C877" s="278">
        <v>0.12924632430076599</v>
      </c>
      <c r="D877" s="9">
        <v>8.72802734375E-3</v>
      </c>
      <c r="E877" s="279">
        <v>11.614402770996094</v>
      </c>
      <c r="F877" s="279">
        <v>152.29296875</v>
      </c>
      <c r="G877" s="278">
        <v>1.4819021224975586</v>
      </c>
      <c r="H877" s="278">
        <v>0.11199767142534256</v>
      </c>
      <c r="I877" s="280">
        <v>247.28248993988498</v>
      </c>
    </row>
    <row r="878" spans="1:9" x14ac:dyDescent="0.3">
      <c r="A878" s="275">
        <v>43063.429893900466</v>
      </c>
      <c r="B878" s="278">
        <v>1.5109727382659912</v>
      </c>
      <c r="C878" s="278">
        <v>0.12800699472427368</v>
      </c>
      <c r="D878" s="9">
        <v>9.735107421875E-3</v>
      </c>
      <c r="E878" s="279">
        <v>11.614258766174316</v>
      </c>
      <c r="F878" s="279">
        <v>151.98291015625</v>
      </c>
      <c r="G878" s="278">
        <v>1.4817581176757813</v>
      </c>
      <c r="H878" s="278">
        <v>0.11086413264274597</v>
      </c>
      <c r="I878" s="280">
        <v>244.90231091570379</v>
      </c>
    </row>
    <row r="879" spans="1:9" x14ac:dyDescent="0.3">
      <c r="A879" s="275">
        <v>43063.429895833331</v>
      </c>
      <c r="B879" s="278">
        <v>1.5198767185211182</v>
      </c>
      <c r="C879" s="278">
        <v>0.1276700496673584</v>
      </c>
      <c r="D879" s="9">
        <v>1.07421875E-2</v>
      </c>
      <c r="E879" s="279">
        <v>11.622990608215332</v>
      </c>
      <c r="F879" s="279">
        <v>151.77392578125</v>
      </c>
      <c r="G879" s="278">
        <v>1.4904899597167969</v>
      </c>
      <c r="H879" s="278">
        <v>0.11055359244346619</v>
      </c>
      <c r="I879" s="280">
        <v>244.24868086783169</v>
      </c>
    </row>
    <row r="880" spans="1:9" x14ac:dyDescent="0.3">
      <c r="A880" s="275">
        <v>43063.429897766204</v>
      </c>
      <c r="B880" s="278">
        <v>1.5219120979309082</v>
      </c>
      <c r="C880" s="278">
        <v>0.12834812700748444</v>
      </c>
      <c r="D880" s="9">
        <v>9.58251953125E-3</v>
      </c>
      <c r="E880" s="279">
        <v>11.62498664855957</v>
      </c>
      <c r="F880" s="279">
        <v>151.49658203125</v>
      </c>
      <c r="G880" s="278">
        <v>1.4924860000610352</v>
      </c>
      <c r="H880" s="278">
        <v>0.11117566376924515</v>
      </c>
      <c r="I880" s="280">
        <v>245.55633260083999</v>
      </c>
    </row>
    <row r="881" spans="1:9" x14ac:dyDescent="0.3">
      <c r="A881" s="275">
        <v>43063.4298996875</v>
      </c>
      <c r="B881" s="278">
        <v>1.5254548788070679</v>
      </c>
      <c r="C881" s="278">
        <v>0.12940219044685364</v>
      </c>
      <c r="D881" s="9">
        <v>7.598876953125E-3</v>
      </c>
      <c r="E881" s="279">
        <v>11.628460884094238</v>
      </c>
      <c r="F881" s="279">
        <v>151.14404296875</v>
      </c>
      <c r="G881" s="278">
        <v>1.4959602355957031</v>
      </c>
      <c r="H881" s="278">
        <v>0.11214359104633331</v>
      </c>
      <c r="I881" s="280">
        <v>247.59091954037649</v>
      </c>
    </row>
    <row r="882" spans="1:9" x14ac:dyDescent="0.3">
      <c r="A882" s="275">
        <v>43063.429901620373</v>
      </c>
      <c r="B882" s="278">
        <v>1.5288255214691162</v>
      </c>
      <c r="C882" s="278">
        <v>0.1287456601858139</v>
      </c>
      <c r="D882" s="9">
        <v>8.392333984375E-3</v>
      </c>
      <c r="E882" s="279">
        <v>11.631766319274902</v>
      </c>
      <c r="F882" s="279">
        <v>150.8818359375</v>
      </c>
      <c r="G882" s="278">
        <v>1.4992656707763672</v>
      </c>
      <c r="H882" s="278">
        <v>0.11154213547706604</v>
      </c>
      <c r="I882" s="280">
        <v>246.32760852021562</v>
      </c>
    </row>
    <row r="883" spans="1:9" x14ac:dyDescent="0.3">
      <c r="A883" s="275">
        <v>43063.429903553239</v>
      </c>
      <c r="B883" s="278">
        <v>1.5323721170425415</v>
      </c>
      <c r="C883" s="278">
        <v>0.12844634056091309</v>
      </c>
      <c r="D883" s="9">
        <v>9.6435546875E-3</v>
      </c>
      <c r="E883" s="279">
        <v>11.635244369506836</v>
      </c>
      <c r="F883" s="279">
        <v>150.68603515625</v>
      </c>
      <c r="G883" s="278">
        <v>1.5027437210083008</v>
      </c>
      <c r="H883" s="278">
        <v>0.11126498878002167</v>
      </c>
      <c r="I883" s="280">
        <v>245.74368720688486</v>
      </c>
    </row>
    <row r="884" spans="1:9" x14ac:dyDescent="0.3">
      <c r="A884" s="275">
        <v>43063.429905474535</v>
      </c>
      <c r="B884" s="278">
        <v>1.5356630086898804</v>
      </c>
      <c r="C884" s="278">
        <v>0.12799645960330963</v>
      </c>
      <c r="D884" s="9">
        <v>1.0009765625E-2</v>
      </c>
      <c r="E884" s="279">
        <v>11.638471603393555</v>
      </c>
      <c r="F884" s="279">
        <v>150.48681640625</v>
      </c>
      <c r="G884" s="278">
        <v>1.5059709548950195</v>
      </c>
      <c r="H884" s="278">
        <v>0.11085356771945953</v>
      </c>
      <c r="I884" s="280">
        <v>244.87969742640809</v>
      </c>
    </row>
    <row r="885" spans="1:9" x14ac:dyDescent="0.3">
      <c r="A885" s="275">
        <v>43063.429907407408</v>
      </c>
      <c r="B885" s="278">
        <v>1.5395363569259644</v>
      </c>
      <c r="C885" s="278">
        <v>0.12873093783855438</v>
      </c>
      <c r="D885" s="9">
        <v>1.15966796875E-2</v>
      </c>
      <c r="E885" s="279">
        <v>11.642270088195801</v>
      </c>
      <c r="F885" s="279">
        <v>150.34814453125</v>
      </c>
      <c r="G885" s="278">
        <v>1.5097694396972656</v>
      </c>
      <c r="H885" s="278">
        <v>0.11151799559593201</v>
      </c>
      <c r="I885" s="280">
        <v>246.27060237679069</v>
      </c>
    </row>
    <row r="886" spans="1:9" x14ac:dyDescent="0.3">
      <c r="A886" s="275">
        <v>43063.429909340281</v>
      </c>
      <c r="B886" s="278">
        <v>1.5409046411514282</v>
      </c>
      <c r="C886" s="278">
        <v>0.12769821286201477</v>
      </c>
      <c r="D886" s="9">
        <v>1.171875E-2</v>
      </c>
      <c r="E886" s="279">
        <v>11.643611907958984</v>
      </c>
      <c r="F886" s="279">
        <v>150.21875</v>
      </c>
      <c r="G886" s="278">
        <v>1.5111112594604492</v>
      </c>
      <c r="H886" s="278">
        <v>0.11057601124048233</v>
      </c>
      <c r="I886" s="280">
        <v>244.29384311801078</v>
      </c>
    </row>
    <row r="887" spans="1:9" x14ac:dyDescent="0.3">
      <c r="A887" s="275">
        <v>43063.429911261577</v>
      </c>
      <c r="B887" s="278">
        <v>1.548885703086853</v>
      </c>
      <c r="C887" s="278">
        <v>0.12946678698062897</v>
      </c>
      <c r="D887" s="9">
        <v>8.453369140625E-3</v>
      </c>
      <c r="E887" s="279">
        <v>11.65143871307373</v>
      </c>
      <c r="F887" s="279">
        <v>150.017578125</v>
      </c>
      <c r="G887" s="278">
        <v>1.5189380645751953</v>
      </c>
      <c r="H887" s="278">
        <v>0.11219960451126099</v>
      </c>
      <c r="I887" s="280">
        <v>247.70677972218044</v>
      </c>
    </row>
    <row r="888" spans="1:9" x14ac:dyDescent="0.3">
      <c r="A888" s="275">
        <v>43063.429913194443</v>
      </c>
      <c r="B888" s="278">
        <v>1.5485715866088867</v>
      </c>
      <c r="C888" s="278">
        <v>0.12828381359577179</v>
      </c>
      <c r="D888" s="9">
        <v>6.622314453125E-3</v>
      </c>
      <c r="E888" s="279">
        <v>11.651130676269531</v>
      </c>
      <c r="F888" s="279">
        <v>149.76025390625</v>
      </c>
      <c r="G888" s="278">
        <v>1.5186300277709961</v>
      </c>
      <c r="H888" s="278">
        <v>0.11112677305936813</v>
      </c>
      <c r="I888" s="280">
        <v>245.45983983137359</v>
      </c>
    </row>
    <row r="889" spans="1:9" x14ac:dyDescent="0.3">
      <c r="A889" s="275">
        <v>43063.429915127315</v>
      </c>
      <c r="B889" s="278">
        <v>1.5539562702178955</v>
      </c>
      <c r="C889" s="278">
        <v>0.12837913632392883</v>
      </c>
      <c r="D889" s="9">
        <v>8.941650390625E-3</v>
      </c>
      <c r="E889" s="279">
        <v>11.656411170959473</v>
      </c>
      <c r="F889" s="279">
        <v>149.51318359375</v>
      </c>
      <c r="G889" s="278">
        <v>1.5239105224609375</v>
      </c>
      <c r="H889" s="278">
        <v>0.11120598018169403</v>
      </c>
      <c r="I889" s="280">
        <v>245.62141194786926</v>
      </c>
    </row>
    <row r="890" spans="1:9" x14ac:dyDescent="0.3">
      <c r="A890" s="275">
        <v>43063.429917048612</v>
      </c>
      <c r="B890" s="278">
        <v>1.5586756467819214</v>
      </c>
      <c r="C890" s="278">
        <v>0.12783551216125488</v>
      </c>
      <c r="D890" s="9">
        <v>1.025390625E-2</v>
      </c>
      <c r="E890" s="279">
        <v>11.661039352416992</v>
      </c>
      <c r="F890" s="279">
        <v>149.3388671875</v>
      </c>
      <c r="G890" s="278">
        <v>1.528538703918457</v>
      </c>
      <c r="H890" s="278">
        <v>0.11070594936609268</v>
      </c>
      <c r="I890" s="280">
        <v>244.56959483567715</v>
      </c>
    </row>
    <row r="891" spans="1:9" x14ac:dyDescent="0.3">
      <c r="A891" s="275">
        <v>43063.429918981485</v>
      </c>
      <c r="B891" s="278">
        <v>1.5607081651687622</v>
      </c>
      <c r="C891" s="278">
        <v>0.12890821695327759</v>
      </c>
      <c r="D891" s="9">
        <v>1.0162353515625E-2</v>
      </c>
      <c r="E891" s="279">
        <v>11.663032531738281</v>
      </c>
      <c r="F891" s="279">
        <v>149.11767578125</v>
      </c>
      <c r="G891" s="278">
        <v>1.5305318832397461</v>
      </c>
      <c r="H891" s="278">
        <v>0.1116844117641449</v>
      </c>
      <c r="I891" s="280">
        <v>246.62267417683918</v>
      </c>
    </row>
    <row r="892" spans="1:9" x14ac:dyDescent="0.3">
      <c r="A892" s="275">
        <v>43063.42992091435</v>
      </c>
      <c r="B892" s="278">
        <v>1.5647517442703247</v>
      </c>
      <c r="C892" s="278">
        <v>0.12772540748119354</v>
      </c>
      <c r="D892" s="9">
        <v>8.1787109375E-3</v>
      </c>
      <c r="E892" s="279">
        <v>11.666997909545898</v>
      </c>
      <c r="F892" s="279">
        <v>148.9208984375</v>
      </c>
      <c r="G892" s="278">
        <v>1.5344972610473633</v>
      </c>
      <c r="H892" s="278">
        <v>0.11061239987611771</v>
      </c>
      <c r="I892" s="280">
        <v>244.37747837237967</v>
      </c>
    </row>
    <row r="893" spans="1:9" x14ac:dyDescent="0.3">
      <c r="A893" s="275">
        <v>43063.429922835647</v>
      </c>
      <c r="B893" s="278">
        <v>1.5656132698059082</v>
      </c>
      <c r="C893" s="278">
        <v>0.12829059362411499</v>
      </c>
      <c r="D893" s="9">
        <v>5.584716796875E-3</v>
      </c>
      <c r="E893" s="279">
        <v>11.667842864990234</v>
      </c>
      <c r="F893" s="279">
        <v>148.79052734375</v>
      </c>
      <c r="G893" s="278">
        <v>1.5353422164916992</v>
      </c>
      <c r="H893" s="278">
        <v>0.11113633960485458</v>
      </c>
      <c r="I893" s="280">
        <v>245.48212155957455</v>
      </c>
    </row>
    <row r="894" spans="1:9" x14ac:dyDescent="0.3">
      <c r="A894" s="275">
        <v>43063.429924768519</v>
      </c>
      <c r="B894" s="278">
        <v>1.5699894428253174</v>
      </c>
      <c r="C894" s="278">
        <v>0.12906269729137421</v>
      </c>
      <c r="D894" s="9">
        <v>6.103515625E-3</v>
      </c>
      <c r="E894" s="279">
        <v>11.672134399414063</v>
      </c>
      <c r="F894" s="279">
        <v>148.5263671875</v>
      </c>
      <c r="G894" s="278">
        <v>1.5396337509155273</v>
      </c>
      <c r="H894" s="278">
        <v>0.11183881759643555</v>
      </c>
      <c r="I894" s="280">
        <v>246.95484784577903</v>
      </c>
    </row>
    <row r="895" spans="1:9" x14ac:dyDescent="0.3">
      <c r="A895" s="275">
        <v>43063.429926701392</v>
      </c>
      <c r="B895" s="278">
        <v>1.5768891572952271</v>
      </c>
      <c r="C895" s="278">
        <v>0.12972190976142883</v>
      </c>
      <c r="D895" s="9">
        <v>6.8359375E-3</v>
      </c>
      <c r="E895" s="279">
        <v>11.678900718688965</v>
      </c>
      <c r="F895" s="279">
        <v>148.22265625</v>
      </c>
      <c r="G895" s="278">
        <v>1.5464000701904297</v>
      </c>
      <c r="H895" s="278">
        <v>0.11243768781423569</v>
      </c>
      <c r="I895" s="280">
        <v>248.2095730707677</v>
      </c>
    </row>
    <row r="896" spans="1:9" x14ac:dyDescent="0.3">
      <c r="A896" s="275">
        <v>43063.429928622689</v>
      </c>
      <c r="B896" s="278">
        <v>1.5771604776382446</v>
      </c>
      <c r="C896" s="278">
        <v>0.12944126129150391</v>
      </c>
      <c r="D896" s="9">
        <v>7.965087890625E-3</v>
      </c>
      <c r="E896" s="279">
        <v>11.679166793823242</v>
      </c>
      <c r="F896" s="279">
        <v>148.0029296875</v>
      </c>
      <c r="G896" s="278">
        <v>1.546666145324707</v>
      </c>
      <c r="H896" s="278">
        <v>0.11217788606882095</v>
      </c>
      <c r="I896" s="280">
        <v>247.66236101296832</v>
      </c>
    </row>
    <row r="897" spans="1:9" x14ac:dyDescent="0.3">
      <c r="A897" s="275">
        <v>43063.429930555554</v>
      </c>
      <c r="B897" s="278">
        <v>1.5792804956436157</v>
      </c>
      <c r="C897" s="278">
        <v>0.12878476083278656</v>
      </c>
      <c r="D897" s="9">
        <v>6.4697265625E-3</v>
      </c>
      <c r="E897" s="279">
        <v>11.681245803833008</v>
      </c>
      <c r="F897" s="279">
        <v>147.849609375</v>
      </c>
      <c r="G897" s="278">
        <v>1.5487451553344727</v>
      </c>
      <c r="H897" s="278">
        <v>0.11158405989408493</v>
      </c>
      <c r="I897" s="280">
        <v>246.41973264775254</v>
      </c>
    </row>
    <row r="898" spans="1:9" x14ac:dyDescent="0.3">
      <c r="A898" s="275">
        <v>43063.429932488427</v>
      </c>
      <c r="B898" s="278">
        <v>1.586173415184021</v>
      </c>
      <c r="C898" s="278">
        <v>0.12972602248191833</v>
      </c>
      <c r="D898" s="9">
        <v>2.8076171875E-3</v>
      </c>
      <c r="E898" s="279">
        <v>11.688005447387695</v>
      </c>
      <c r="F898" s="279">
        <v>147.6943359375</v>
      </c>
      <c r="G898" s="278">
        <v>1.5555047988891602</v>
      </c>
      <c r="H898" s="278">
        <v>0.11245495080947876</v>
      </c>
      <c r="I898" s="280">
        <v>248.25398993395285</v>
      </c>
    </row>
    <row r="899" spans="1:9" x14ac:dyDescent="0.3">
      <c r="A899" s="275">
        <v>43063.429934409724</v>
      </c>
      <c r="B899" s="278">
        <v>1.5911399126052856</v>
      </c>
      <c r="C899" s="278">
        <v>0.12869371473789215</v>
      </c>
      <c r="D899" s="9">
        <v>3.631591796875E-3</v>
      </c>
      <c r="E899" s="279">
        <v>11.692875862121582</v>
      </c>
      <c r="F899" s="279">
        <v>147.49365234375</v>
      </c>
      <c r="G899" s="278">
        <v>1.5603752136230469</v>
      </c>
      <c r="H899" s="278">
        <v>0.11151043325662613</v>
      </c>
      <c r="I899" s="280">
        <v>246.27106705940969</v>
      </c>
    </row>
    <row r="900" spans="1:9" x14ac:dyDescent="0.3">
      <c r="A900" s="275">
        <v>43063.429936342596</v>
      </c>
      <c r="B900" s="278">
        <v>1.5947632789611816</v>
      </c>
      <c r="C900" s="278">
        <v>0.12908999621868134</v>
      </c>
      <c r="D900" s="9">
        <v>4.058837890625E-3</v>
      </c>
      <c r="E900" s="279">
        <v>11.696429252624512</v>
      </c>
      <c r="F900" s="279">
        <v>147.3662109375</v>
      </c>
      <c r="G900" s="278">
        <v>1.5639286041259766</v>
      </c>
      <c r="H900" s="278">
        <v>0.11187048256397247</v>
      </c>
      <c r="I900" s="280">
        <v>247.02554231392804</v>
      </c>
    </row>
    <row r="901" spans="1:9" x14ac:dyDescent="0.3">
      <c r="A901" s="275">
        <v>43063.429938275462</v>
      </c>
      <c r="B901" s="278">
        <v>1.6002383232116699</v>
      </c>
      <c r="C901" s="278">
        <v>0.1283579021692276</v>
      </c>
      <c r="D901" s="9">
        <v>3.47900390625E-3</v>
      </c>
      <c r="E901" s="279">
        <v>11.701798439025879</v>
      </c>
      <c r="F901" s="279">
        <v>147.154296875</v>
      </c>
      <c r="G901" s="278">
        <v>1.5692977905273438</v>
      </c>
      <c r="H901" s="278">
        <v>0.11120463907718658</v>
      </c>
      <c r="I901" s="280">
        <v>245.62981879356036</v>
      </c>
    </row>
    <row r="902" spans="1:9" x14ac:dyDescent="0.3">
      <c r="A902" s="275">
        <v>43063.429940196758</v>
      </c>
      <c r="B902" s="278">
        <v>1.6031051874160767</v>
      </c>
      <c r="C902" s="278">
        <v>0.13053970038890839</v>
      </c>
      <c r="D902" s="9">
        <v>3.204345703125E-3</v>
      </c>
      <c r="E902" s="279">
        <v>11.704609870910645</v>
      </c>
      <c r="F902" s="279">
        <v>146.81689453125</v>
      </c>
      <c r="G902" s="278">
        <v>1.5721092224121094</v>
      </c>
      <c r="H902" s="278">
        <v>0.11319604516029358</v>
      </c>
      <c r="I902" s="280">
        <v>249.80748597246421</v>
      </c>
    </row>
    <row r="903" spans="1:9" x14ac:dyDescent="0.3">
      <c r="A903" s="275">
        <v>43063.429942129631</v>
      </c>
      <c r="B903" s="278">
        <v>1.6091666221618652</v>
      </c>
      <c r="C903" s="278">
        <v>0.12811608612537384</v>
      </c>
      <c r="D903" s="9">
        <v>3.387451171875E-3</v>
      </c>
      <c r="E903" s="279">
        <v>11.710554122924805</v>
      </c>
      <c r="F903" s="279">
        <v>146.4638671875</v>
      </c>
      <c r="G903" s="278">
        <v>1.5780534744262695</v>
      </c>
      <c r="H903" s="278">
        <v>0.11098437011241913</v>
      </c>
      <c r="I903" s="280">
        <v>245.16789221997155</v>
      </c>
    </row>
    <row r="904" spans="1:9" x14ac:dyDescent="0.3">
      <c r="A904" s="275">
        <v>43063.429944062504</v>
      </c>
      <c r="B904" s="278">
        <v>1.6172313690185547</v>
      </c>
      <c r="C904" s="278">
        <v>0.1323845386505127</v>
      </c>
      <c r="D904" s="9">
        <v>3.631591796875E-3</v>
      </c>
      <c r="E904" s="279">
        <v>11.718462944030762</v>
      </c>
      <c r="F904" s="279">
        <v>146.27001953125</v>
      </c>
      <c r="G904" s="278">
        <v>1.5859622955322266</v>
      </c>
      <c r="H904" s="278">
        <v>0.11487851291894913</v>
      </c>
      <c r="I904" s="280">
        <v>253.33390726991004</v>
      </c>
    </row>
    <row r="905" spans="1:9" x14ac:dyDescent="0.3">
      <c r="A905" s="275">
        <v>43063.429945983793</v>
      </c>
      <c r="B905" s="278">
        <v>1.6208558082580566</v>
      </c>
      <c r="C905" s="278">
        <v>0.12830686569213867</v>
      </c>
      <c r="D905" s="9">
        <v>2.86865234375E-3</v>
      </c>
      <c r="E905" s="279">
        <v>11.722017288208008</v>
      </c>
      <c r="F905" s="279">
        <v>146.11279296875</v>
      </c>
      <c r="G905" s="278">
        <v>1.5895166397094727</v>
      </c>
      <c r="H905" s="278">
        <v>0.111160047352314</v>
      </c>
      <c r="I905" s="280">
        <v>245.53763134162216</v>
      </c>
    </row>
    <row r="906" spans="1:9" x14ac:dyDescent="0.3">
      <c r="A906" s="275">
        <v>43063.429947916666</v>
      </c>
      <c r="B906" s="278">
        <v>1.6223855018615723</v>
      </c>
      <c r="C906" s="278">
        <v>0.1297367662191391</v>
      </c>
      <c r="D906" s="9">
        <v>2.01416015625E-3</v>
      </c>
      <c r="E906" s="279">
        <v>11.723517417907715</v>
      </c>
      <c r="F906" s="279">
        <v>145.93359375</v>
      </c>
      <c r="G906" s="278">
        <v>1.5910167694091797</v>
      </c>
      <c r="H906" s="278">
        <v>0.11246730387210846</v>
      </c>
      <c r="I906" s="280">
        <v>248.28175063394212</v>
      </c>
    </row>
    <row r="907" spans="1:9" x14ac:dyDescent="0.3">
      <c r="A907" s="275">
        <v>43063.429949849538</v>
      </c>
      <c r="B907" s="278">
        <v>1.6295361518859863</v>
      </c>
      <c r="C907" s="278">
        <v>0.12921181321144104</v>
      </c>
      <c r="D907" s="9">
        <v>2.166748046875E-3</v>
      </c>
      <c r="E907" s="279">
        <v>11.73052978515625</v>
      </c>
      <c r="F907" s="279">
        <v>145.83837890625</v>
      </c>
      <c r="G907" s="278">
        <v>1.5980291366577148</v>
      </c>
      <c r="H907" s="278">
        <v>0.11198785156011581</v>
      </c>
      <c r="I907" s="280">
        <v>247.27575068376879</v>
      </c>
    </row>
    <row r="908" spans="1:9" x14ac:dyDescent="0.3">
      <c r="A908" s="275">
        <v>43063.429951770835</v>
      </c>
      <c r="B908" s="278">
        <v>1.6343363523483276</v>
      </c>
      <c r="C908" s="278">
        <v>0.12870573997497559</v>
      </c>
      <c r="D908" s="9">
        <v>2.44140625E-3</v>
      </c>
      <c r="E908" s="279">
        <v>11.735237121582031</v>
      </c>
      <c r="F908" s="279">
        <v>145.7275390625</v>
      </c>
      <c r="G908" s="278">
        <v>1.6027364730834961</v>
      </c>
      <c r="H908" s="278">
        <v>0.11152525246143341</v>
      </c>
      <c r="I908" s="280">
        <v>246.30479343691758</v>
      </c>
    </row>
    <row r="909" spans="1:9" x14ac:dyDescent="0.3">
      <c r="A909" s="275">
        <v>43063.4299537037</v>
      </c>
      <c r="B909" s="278">
        <v>1.6341068744659424</v>
      </c>
      <c r="C909" s="278">
        <v>0.12930837273597717</v>
      </c>
      <c r="D909" s="9">
        <v>2.3193359375E-3</v>
      </c>
      <c r="E909" s="279">
        <v>11.735012054443359</v>
      </c>
      <c r="F909" s="279">
        <v>145.609375</v>
      </c>
      <c r="G909" s="278">
        <v>1.6025114059448242</v>
      </c>
      <c r="H909" s="278">
        <v>0.11207542568445206</v>
      </c>
      <c r="I909" s="280">
        <v>247.45915878354947</v>
      </c>
    </row>
    <row r="910" spans="1:9" x14ac:dyDescent="0.3">
      <c r="A910" s="275">
        <v>43063.429955636573</v>
      </c>
      <c r="B910" s="278">
        <v>1.6389895677566528</v>
      </c>
      <c r="C910" s="278">
        <v>0.12930989265441895</v>
      </c>
      <c r="D910" s="9">
        <v>2.3193359375E-3</v>
      </c>
      <c r="E910" s="279">
        <v>11.739800453186035</v>
      </c>
      <c r="F910" s="279">
        <v>145.46142578125</v>
      </c>
      <c r="G910" s="278">
        <v>1.6072998046875</v>
      </c>
      <c r="H910" s="278">
        <v>0.1120767667889595</v>
      </c>
      <c r="I910" s="280">
        <v>247.46206747175785</v>
      </c>
    </row>
    <row r="911" spans="1:9" x14ac:dyDescent="0.3">
      <c r="A911" s="275">
        <v>43063.42995755787</v>
      </c>
      <c r="B911" s="278">
        <v>1.645045280456543</v>
      </c>
      <c r="C911" s="278">
        <v>0.12869071960449219</v>
      </c>
      <c r="D911" s="9">
        <v>2.0751953125E-3</v>
      </c>
      <c r="E911" s="279">
        <v>11.745738983154297</v>
      </c>
      <c r="F911" s="279">
        <v>145.2587890625</v>
      </c>
      <c r="G911" s="278">
        <v>1.6132383346557617</v>
      </c>
      <c r="H911" s="278">
        <v>0.11151275038719177</v>
      </c>
      <c r="I911" s="280">
        <v>246.27934549204699</v>
      </c>
    </row>
    <row r="912" spans="1:9" x14ac:dyDescent="0.3">
      <c r="A912" s="275">
        <v>43063.429959490742</v>
      </c>
      <c r="B912" s="278">
        <v>1.648510217666626</v>
      </c>
      <c r="C912" s="278">
        <v>0.12822225689888</v>
      </c>
      <c r="D912" s="9">
        <v>2.38037109375E-3</v>
      </c>
      <c r="E912" s="279">
        <v>11.749136924743652</v>
      </c>
      <c r="F912" s="279">
        <v>145.041015625</v>
      </c>
      <c r="G912" s="278">
        <v>1.6166362762451172</v>
      </c>
      <c r="H912" s="278">
        <v>0.11108443886041641</v>
      </c>
      <c r="I912" s="280">
        <v>245.38009697838135</v>
      </c>
    </row>
    <row r="913" spans="1:9" x14ac:dyDescent="0.3">
      <c r="A913" s="275">
        <v>43063.429961423608</v>
      </c>
      <c r="B913" s="278">
        <v>1.6506204605102539</v>
      </c>
      <c r="C913" s="278">
        <v>0.12944553792476654</v>
      </c>
      <c r="D913" s="9">
        <v>2.38037109375E-3</v>
      </c>
      <c r="E913" s="279">
        <v>11.751206398010254</v>
      </c>
      <c r="F913" s="279">
        <v>144.9140625</v>
      </c>
      <c r="G913" s="278">
        <v>1.6187057495117188</v>
      </c>
      <c r="H913" s="278">
        <v>0.11220031231641769</v>
      </c>
      <c r="I913" s="280">
        <v>247.72110098208233</v>
      </c>
    </row>
    <row r="914" spans="1:9" x14ac:dyDescent="0.3">
      <c r="A914" s="275">
        <v>43063.429963344905</v>
      </c>
      <c r="B914" s="278">
        <v>1.6524925231933594</v>
      </c>
      <c r="C914" s="278">
        <v>0.12970983982086182</v>
      </c>
      <c r="D914" s="9">
        <v>8.544921875E-4</v>
      </c>
      <c r="E914" s="279">
        <v>11.753042221069336</v>
      </c>
      <c r="F914" s="279">
        <v>144.80078125</v>
      </c>
      <c r="G914" s="278">
        <v>1.6205415725708008</v>
      </c>
      <c r="H914" s="278">
        <v>0.11244657635688782</v>
      </c>
      <c r="I914" s="280">
        <v>248.24074322133188</v>
      </c>
    </row>
    <row r="915" spans="1:9" x14ac:dyDescent="0.3">
      <c r="A915" s="275">
        <v>43063.429965277777</v>
      </c>
      <c r="B915" s="278">
        <v>1.6550247669219971</v>
      </c>
      <c r="C915" s="278">
        <v>0.12969246506690979</v>
      </c>
      <c r="D915" s="9"/>
      <c r="E915" s="279">
        <v>11.755525588989258</v>
      </c>
      <c r="F915" s="279">
        <v>144.66259765625</v>
      </c>
      <c r="G915" s="278">
        <v>1.6230249404907227</v>
      </c>
      <c r="H915" s="278">
        <v>0.1124371811747551</v>
      </c>
      <c r="I915" s="280">
        <v>248.22493608435073</v>
      </c>
    </row>
    <row r="916" spans="1:9" x14ac:dyDescent="0.3">
      <c r="A916" s="275">
        <v>43063.42996721065</v>
      </c>
      <c r="B916" s="278">
        <v>1.6573947668075562</v>
      </c>
      <c r="C916" s="278">
        <v>0.13114111125469208</v>
      </c>
      <c r="D916" s="9">
        <v>7.32421875E-4</v>
      </c>
      <c r="E916" s="279">
        <v>11.75784969329834</v>
      </c>
      <c r="F916" s="279">
        <v>144.5966796875</v>
      </c>
      <c r="G916" s="278">
        <v>1.6253490447998047</v>
      </c>
      <c r="H916" s="278">
        <v>0.11375319212675095</v>
      </c>
      <c r="I916" s="280">
        <v>250.98105304504298</v>
      </c>
    </row>
    <row r="917" spans="1:9" x14ac:dyDescent="0.3">
      <c r="A917" s="275">
        <v>43063.429969131947</v>
      </c>
      <c r="B917" s="278">
        <v>1.6611874103546143</v>
      </c>
      <c r="C917" s="278">
        <v>0.13018380105495453</v>
      </c>
      <c r="D917" s="9">
        <v>3.143310546875E-3</v>
      </c>
      <c r="E917" s="279">
        <v>11.761569023132324</v>
      </c>
      <c r="F917" s="279">
        <v>144.5869140625</v>
      </c>
      <c r="G917" s="278">
        <v>1.6290683746337891</v>
      </c>
      <c r="H917" s="278">
        <v>0.11287133395671844</v>
      </c>
      <c r="I917" s="280">
        <v>249.12697447106012</v>
      </c>
    </row>
    <row r="918" spans="1:9" x14ac:dyDescent="0.3">
      <c r="A918" s="275">
        <v>43063.429971064812</v>
      </c>
      <c r="B918" s="278">
        <v>1.663555383682251</v>
      </c>
      <c r="C918" s="278">
        <v>0.13014766573905945</v>
      </c>
      <c r="D918" s="9">
        <v>4.241943359375E-3</v>
      </c>
      <c r="E918" s="279">
        <v>11.763891220092773</v>
      </c>
      <c r="F918" s="279">
        <v>144.60302734375</v>
      </c>
      <c r="G918" s="278">
        <v>1.6313905715942383</v>
      </c>
      <c r="H918" s="278">
        <v>0.11283465474843979</v>
      </c>
      <c r="I918" s="280">
        <v>249.0478231692822</v>
      </c>
    </row>
    <row r="919" spans="1:9" x14ac:dyDescent="0.3">
      <c r="A919" s="275">
        <v>43063.429972997685</v>
      </c>
      <c r="B919" s="278">
        <v>1.664581298828125</v>
      </c>
      <c r="C919" s="278">
        <v>0.12928441166877747</v>
      </c>
      <c r="D919" s="9">
        <v>1.556396484375E-3</v>
      </c>
      <c r="E919" s="279">
        <v>11.764897346496582</v>
      </c>
      <c r="F919" s="279">
        <v>144.57373046875</v>
      </c>
      <c r="G919" s="278">
        <v>1.6323966979980469</v>
      </c>
      <c r="H919" s="278">
        <v>0.11205603182315826</v>
      </c>
      <c r="I919" s="280">
        <v>247.42020395331596</v>
      </c>
    </row>
    <row r="920" spans="1:9" x14ac:dyDescent="0.3">
      <c r="A920" s="275">
        <v>43063.429974918981</v>
      </c>
      <c r="B920" s="278">
        <v>1.6685460805892944</v>
      </c>
      <c r="C920" s="278">
        <v>0.13073307275772095</v>
      </c>
      <c r="D920" s="9">
        <v>2.0751953125E-3</v>
      </c>
      <c r="E920" s="279">
        <v>11.76878547668457</v>
      </c>
      <c r="F920" s="279">
        <v>144.54541015625</v>
      </c>
      <c r="G920" s="278">
        <v>1.6362848281860352</v>
      </c>
      <c r="H920" s="278">
        <v>0.113376185297966</v>
      </c>
      <c r="I920" s="280">
        <v>250.18785885949606</v>
      </c>
    </row>
    <row r="921" spans="1:9" x14ac:dyDescent="0.3">
      <c r="A921" s="275">
        <v>43063.429976851854</v>
      </c>
      <c r="B921" s="278">
        <v>1.6713303327560425</v>
      </c>
      <c r="C921" s="278">
        <v>0.12825311720371246</v>
      </c>
      <c r="D921" s="9">
        <v>2.349853515625E-3</v>
      </c>
      <c r="E921" s="279">
        <v>11.771515846252441</v>
      </c>
      <c r="F921" s="279">
        <v>144.48046875</v>
      </c>
      <c r="G921" s="278">
        <v>1.6390151977539063</v>
      </c>
      <c r="H921" s="278">
        <v>0.11111263930797577</v>
      </c>
      <c r="I921" s="280">
        <v>245.43942840511309</v>
      </c>
    </row>
    <row r="922" spans="1:9" x14ac:dyDescent="0.3">
      <c r="A922" s="275">
        <v>43063.429978784719</v>
      </c>
      <c r="B922" s="278">
        <v>1.6763025522232056</v>
      </c>
      <c r="C922" s="278">
        <v>0.12861153483390808</v>
      </c>
      <c r="D922" s="9">
        <v>1.8310546875E-3</v>
      </c>
      <c r="E922" s="279">
        <v>11.776391983032227</v>
      </c>
      <c r="F922" s="279">
        <v>144.359375</v>
      </c>
      <c r="G922" s="278">
        <v>1.6438913345336914</v>
      </c>
      <c r="H922" s="278">
        <v>0.11144124716520309</v>
      </c>
      <c r="I922" s="280">
        <v>246.13000362434039</v>
      </c>
    </row>
    <row r="923" spans="1:9" x14ac:dyDescent="0.3">
      <c r="A923" s="275">
        <v>43063.429980706016</v>
      </c>
      <c r="B923" s="278">
        <v>1.6841144561767578</v>
      </c>
      <c r="C923" s="278">
        <v>0.12897004187107086</v>
      </c>
      <c r="D923" s="9"/>
      <c r="E923" s="279">
        <v>11.784052848815918</v>
      </c>
      <c r="F923" s="279">
        <v>144.20654296875</v>
      </c>
      <c r="G923" s="278">
        <v>1.6515522003173828</v>
      </c>
      <c r="H923" s="278">
        <v>0.11178691685199738</v>
      </c>
      <c r="I923" s="280">
        <v>246.86648985799386</v>
      </c>
    </row>
    <row r="924" spans="1:9" x14ac:dyDescent="0.3">
      <c r="A924" s="275">
        <v>43063.429982638889</v>
      </c>
      <c r="B924" s="278">
        <v>1.6921043395996094</v>
      </c>
      <c r="C924" s="278">
        <v>0.13094495236873627</v>
      </c>
      <c r="D924" s="9"/>
      <c r="E924" s="279">
        <v>11.791888236999512</v>
      </c>
      <c r="F924" s="279">
        <v>144.08349609375</v>
      </c>
      <c r="G924" s="278">
        <v>1.6593875885009766</v>
      </c>
      <c r="H924" s="278">
        <v>0.11357946693897247</v>
      </c>
      <c r="I924" s="280">
        <v>250.62017739851356</v>
      </c>
    </row>
    <row r="925" spans="1:9" x14ac:dyDescent="0.3">
      <c r="A925" s="275">
        <v>43063.429984571761</v>
      </c>
      <c r="B925" s="278">
        <v>1.696986198425293</v>
      </c>
      <c r="C925" s="278">
        <v>0.1304200291633606</v>
      </c>
      <c r="D925" s="9"/>
      <c r="E925" s="279">
        <v>11.796675682067871</v>
      </c>
      <c r="F925" s="279">
        <v>143.83837890625</v>
      </c>
      <c r="G925" s="278">
        <v>1.6641750335693359</v>
      </c>
      <c r="H925" s="278">
        <v>0.11310064792633057</v>
      </c>
      <c r="I925" s="280">
        <v>249.61634372325656</v>
      </c>
    </row>
    <row r="926" spans="1:9" x14ac:dyDescent="0.3">
      <c r="A926" s="275">
        <v>43063.429986493058</v>
      </c>
      <c r="B926" s="278">
        <v>1.7059777975082397</v>
      </c>
      <c r="C926" s="278">
        <v>0.129800945520401</v>
      </c>
      <c r="D926" s="9"/>
      <c r="E926" s="279">
        <v>11.805493354797363</v>
      </c>
      <c r="F926" s="279">
        <v>143.5537109375</v>
      </c>
      <c r="G926" s="278">
        <v>1.6729927062988281</v>
      </c>
      <c r="H926" s="278">
        <v>0.11254199594259262</v>
      </c>
      <c r="I926" s="280">
        <v>248.44863831026245</v>
      </c>
    </row>
    <row r="927" spans="1:9" x14ac:dyDescent="0.3">
      <c r="A927" s="275">
        <v>43063.429988425924</v>
      </c>
      <c r="B927" s="278">
        <v>1.7122044563293457</v>
      </c>
      <c r="C927" s="278">
        <v>0.13055424392223358</v>
      </c>
      <c r="D927" s="9"/>
      <c r="E927" s="279">
        <v>11.811599731445313</v>
      </c>
      <c r="F927" s="279">
        <v>143.42041015625</v>
      </c>
      <c r="G927" s="278">
        <v>1.6790990829467773</v>
      </c>
      <c r="H927" s="278">
        <v>0.11322113126516342</v>
      </c>
      <c r="I927" s="280">
        <v>249.86792661369535</v>
      </c>
    </row>
    <row r="928" spans="1:9" x14ac:dyDescent="0.3">
      <c r="A928" s="275">
        <v>43063.429990358796</v>
      </c>
      <c r="B928" s="278">
        <v>1.715995192527771</v>
      </c>
      <c r="C928" s="278">
        <v>0.12954051792621613</v>
      </c>
      <c r="D928" s="9"/>
      <c r="E928" s="279">
        <v>11.815317153930664</v>
      </c>
      <c r="F928" s="279">
        <v>143.2666015625</v>
      </c>
      <c r="G928" s="278">
        <v>1.6828165054321289</v>
      </c>
      <c r="H928" s="278">
        <v>0.11229541897773743</v>
      </c>
      <c r="I928" s="280">
        <v>247.92609569709836</v>
      </c>
    </row>
    <row r="929" spans="1:9" x14ac:dyDescent="0.3">
      <c r="A929" s="275">
        <v>43063.429992280093</v>
      </c>
      <c r="B929" s="278">
        <v>1.7211289405822754</v>
      </c>
      <c r="C929" s="278">
        <v>0.12974885106086731</v>
      </c>
      <c r="D929" s="9"/>
      <c r="E929" s="279">
        <v>11.820351600646973</v>
      </c>
      <c r="F929" s="279">
        <v>143.13232421875</v>
      </c>
      <c r="G929" s="278">
        <v>1.6878509521484375</v>
      </c>
      <c r="H929" s="278">
        <v>0.11248980462551117</v>
      </c>
      <c r="I929" s="280">
        <v>248.33645769632386</v>
      </c>
    </row>
    <row r="930" spans="1:9" x14ac:dyDescent="0.3">
      <c r="A930" s="275">
        <v>43063.429994212966</v>
      </c>
      <c r="B930" s="278">
        <v>1.7238314151763916</v>
      </c>
      <c r="C930" s="278">
        <v>0.12959955632686615</v>
      </c>
      <c r="D930" s="9"/>
      <c r="E930" s="279">
        <v>11.823001861572266</v>
      </c>
      <c r="F930" s="279">
        <v>143.0126953125</v>
      </c>
      <c r="G930" s="278">
        <v>1.6905012130737305</v>
      </c>
      <c r="H930" s="278">
        <v>0.1123572438955307</v>
      </c>
      <c r="I930" s="280">
        <v>248.06067363325209</v>
      </c>
    </row>
    <row r="931" spans="1:9" x14ac:dyDescent="0.3">
      <c r="A931" s="275">
        <v>43063.429996145831</v>
      </c>
      <c r="B931" s="278">
        <v>1.7277096509933472</v>
      </c>
      <c r="C931" s="278">
        <v>0.13475129008293152</v>
      </c>
      <c r="D931" s="9"/>
      <c r="E931" s="279">
        <v>11.826805114746094</v>
      </c>
      <c r="F931" s="279">
        <v>142.91357421875</v>
      </c>
      <c r="G931" s="278">
        <v>1.6943044662475586</v>
      </c>
      <c r="H931" s="278">
        <v>0.11706183105707169</v>
      </c>
      <c r="I931" s="280">
        <v>257.92223845536904</v>
      </c>
    </row>
    <row r="932" spans="1:9" x14ac:dyDescent="0.3">
      <c r="A932" s="275">
        <v>43063.429998067128</v>
      </c>
      <c r="B932" s="278">
        <v>1.732844352722168</v>
      </c>
      <c r="C932" s="278">
        <v>0.13080510497093201</v>
      </c>
      <c r="D932" s="9"/>
      <c r="E932" s="279">
        <v>11.831840515136719</v>
      </c>
      <c r="F932" s="279">
        <v>142.76611328125</v>
      </c>
      <c r="G932" s="278">
        <v>1.6993398666381836</v>
      </c>
      <c r="H932" s="278">
        <v>0.11345439404249191</v>
      </c>
      <c r="I932" s="280">
        <v>250.35978038820653</v>
      </c>
    </row>
    <row r="933" spans="1:9" x14ac:dyDescent="0.3">
      <c r="A933" s="275">
        <v>43063.43</v>
      </c>
      <c r="B933" s="278">
        <v>1.7403266429901123</v>
      </c>
      <c r="C933" s="278">
        <v>0.13326877355575562</v>
      </c>
      <c r="D933" s="9"/>
      <c r="E933" s="279">
        <v>11.839178085327148</v>
      </c>
      <c r="F933" s="279">
        <v>142.53271484375</v>
      </c>
      <c r="G933" s="278">
        <v>1.7066774368286133</v>
      </c>
      <c r="H933" s="278">
        <v>0.11570233106613159</v>
      </c>
      <c r="I933" s="280">
        <v>255.07095113370607</v>
      </c>
    </row>
    <row r="934" spans="1:9" x14ac:dyDescent="0.3">
      <c r="A934" s="275">
        <v>43063.430001932873</v>
      </c>
      <c r="B934" s="278">
        <v>1.7496535778045654</v>
      </c>
      <c r="C934" s="278">
        <v>0.12975527346134186</v>
      </c>
      <c r="D934" s="9"/>
      <c r="E934" s="279">
        <v>11.848324775695801</v>
      </c>
      <c r="F934" s="279">
        <v>142.34326171875</v>
      </c>
      <c r="G934" s="278">
        <v>1.7158241271972656</v>
      </c>
      <c r="H934" s="278">
        <v>0.11249753832817078</v>
      </c>
      <c r="I934" s="280">
        <v>248.35401438522464</v>
      </c>
    </row>
    <row r="935" spans="1:9" x14ac:dyDescent="0.3">
      <c r="A935" s="275">
        <v>43063.43000385417</v>
      </c>
      <c r="B935" s="278">
        <v>1.7599016427993774</v>
      </c>
      <c r="C935" s="278">
        <v>0.130113884806633</v>
      </c>
      <c r="D935" s="9"/>
      <c r="E935" s="279">
        <v>11.85837459564209</v>
      </c>
      <c r="F935" s="279">
        <v>142.240234375</v>
      </c>
      <c r="G935" s="278">
        <v>1.7258739471435547</v>
      </c>
      <c r="H935" s="278">
        <v>0.11283323913812637</v>
      </c>
      <c r="I935" s="280">
        <v>249.06318839897571</v>
      </c>
    </row>
    <row r="936" spans="1:9" x14ac:dyDescent="0.3">
      <c r="A936" s="275">
        <v>43063.430005787035</v>
      </c>
      <c r="B936" s="278">
        <v>1.762860894203186</v>
      </c>
      <c r="C936" s="278">
        <v>0.13193826377391815</v>
      </c>
      <c r="D936" s="9"/>
      <c r="E936" s="279">
        <v>11.861276626586914</v>
      </c>
      <c r="F936" s="279">
        <v>142.12744140625</v>
      </c>
      <c r="G936" s="278">
        <v>1.7287759780883789</v>
      </c>
      <c r="H936" s="278">
        <v>0.11449103057384491</v>
      </c>
      <c r="I936" s="280">
        <v>252.53455250368026</v>
      </c>
    </row>
    <row r="937" spans="1:9" x14ac:dyDescent="0.3">
      <c r="A937" s="275">
        <v>43063.430007719908</v>
      </c>
      <c r="B937" s="278">
        <v>1.769331693649292</v>
      </c>
      <c r="C937" s="278">
        <v>0.13116887211799622</v>
      </c>
      <c r="D937" s="9"/>
      <c r="E937" s="279">
        <v>11.867622375488281</v>
      </c>
      <c r="F937" s="279">
        <v>142.01953125</v>
      </c>
      <c r="G937" s="278">
        <v>1.7351217269897461</v>
      </c>
      <c r="H937" s="278">
        <v>0.11378555744886398</v>
      </c>
      <c r="I937" s="280">
        <v>251.05378671568408</v>
      </c>
    </row>
    <row r="938" spans="1:9" x14ac:dyDescent="0.3">
      <c r="A938" s="275">
        <v>43063.430009641204</v>
      </c>
      <c r="B938" s="278">
        <v>1.7768149375915527</v>
      </c>
      <c r="C938" s="278">
        <v>0.1292153000831604</v>
      </c>
      <c r="D938" s="9"/>
      <c r="E938" s="279">
        <v>11.874960899353027</v>
      </c>
      <c r="F938" s="279">
        <v>141.80419921875</v>
      </c>
      <c r="G938" s="278">
        <v>1.7424602508544922</v>
      </c>
      <c r="H938" s="278">
        <v>0.11200474947690964</v>
      </c>
      <c r="I938" s="280">
        <v>247.32049526453571</v>
      </c>
    </row>
    <row r="939" spans="1:9" x14ac:dyDescent="0.3">
      <c r="A939" s="275">
        <v>43063.430011574077</v>
      </c>
      <c r="B939" s="278">
        <v>1.7869772911071777</v>
      </c>
      <c r="C939" s="278">
        <v>0.13117153942584991</v>
      </c>
      <c r="D939" s="9"/>
      <c r="E939" s="279">
        <v>11.884926795959473</v>
      </c>
      <c r="F939" s="279">
        <v>141.60595703125</v>
      </c>
      <c r="G939" s="278">
        <v>1.7524261474609375</v>
      </c>
      <c r="H939" s="278">
        <v>0.11378315836191177</v>
      </c>
      <c r="I939" s="280">
        <v>251.04600847052617</v>
      </c>
    </row>
    <row r="940" spans="1:9" x14ac:dyDescent="0.3">
      <c r="A940" s="275">
        <v>43063.430013506942</v>
      </c>
      <c r="B940" s="278">
        <v>1.7947980165481567</v>
      </c>
      <c r="C940" s="278">
        <v>0.13250762224197388</v>
      </c>
      <c r="D940" s="9"/>
      <c r="E940" s="279">
        <v>11.892596244812012</v>
      </c>
      <c r="F940" s="279">
        <v>141.34228515625</v>
      </c>
      <c r="G940" s="278">
        <v>1.7600955963134766</v>
      </c>
      <c r="H940" s="278">
        <v>0.11500517278909683</v>
      </c>
      <c r="I940" s="280">
        <v>253.60904606509419</v>
      </c>
    </row>
    <row r="941" spans="1:9" x14ac:dyDescent="0.3">
      <c r="A941" s="275">
        <v>43063.430015428239</v>
      </c>
      <c r="B941" s="278">
        <v>1.8025281429290771</v>
      </c>
      <c r="C941" s="278">
        <v>0.13374926149845123</v>
      </c>
      <c r="D941" s="9"/>
      <c r="E941" s="279">
        <v>11.900177001953125</v>
      </c>
      <c r="F941" s="279">
        <v>141.00390625</v>
      </c>
      <c r="G941" s="278">
        <v>1.7676763534545898</v>
      </c>
      <c r="H941" s="278">
        <v>0.11613691598176956</v>
      </c>
      <c r="I941" s="280">
        <v>255.97944784392581</v>
      </c>
    </row>
    <row r="942" spans="1:9" x14ac:dyDescent="0.3">
      <c r="A942" s="275">
        <v>43063.430017361112</v>
      </c>
      <c r="B942" s="278">
        <v>1.8083319664001465</v>
      </c>
      <c r="C942" s="278">
        <v>0.12824316322803497</v>
      </c>
      <c r="D942" s="9">
        <v>2.777099609375E-3</v>
      </c>
      <c r="E942" s="279">
        <v>11.905868530273438</v>
      </c>
      <c r="F942" s="279">
        <v>140.70751953125</v>
      </c>
      <c r="G942" s="278">
        <v>1.7733678817749023</v>
      </c>
      <c r="H942" s="278">
        <v>0.11110178381204605</v>
      </c>
      <c r="I942" s="280">
        <v>245.41654678600437</v>
      </c>
    </row>
    <row r="943" spans="1:9" x14ac:dyDescent="0.3">
      <c r="A943" s="275">
        <v>43063.430019293985</v>
      </c>
      <c r="B943" s="278">
        <v>1.8142290115356445</v>
      </c>
      <c r="C943" s="278">
        <v>0.12933459877967834</v>
      </c>
      <c r="D943" s="9">
        <v>3.692626953125E-3</v>
      </c>
      <c r="E943" s="279">
        <v>11.911651611328125</v>
      </c>
      <c r="F943" s="279">
        <v>140.44140625</v>
      </c>
      <c r="G943" s="278">
        <v>1.7791509628295898</v>
      </c>
      <c r="H943" s="278">
        <v>0.11209432780742645</v>
      </c>
      <c r="I943" s="280">
        <v>247.49692445134943</v>
      </c>
    </row>
    <row r="944" spans="1:9" x14ac:dyDescent="0.3">
      <c r="A944" s="275">
        <v>43063.430021215281</v>
      </c>
      <c r="B944" s="278">
        <v>1.8231271505355835</v>
      </c>
      <c r="C944" s="278">
        <v>0.13042601943016052</v>
      </c>
      <c r="D944" s="9">
        <v>4.2724609375E-3</v>
      </c>
      <c r="E944" s="279">
        <v>11.920377731323242</v>
      </c>
      <c r="F944" s="279">
        <v>140.1806640625</v>
      </c>
      <c r="G944" s="278">
        <v>1.787877082824707</v>
      </c>
      <c r="H944" s="278">
        <v>0.11308814585208893</v>
      </c>
      <c r="I944" s="280">
        <v>249.58019652981429</v>
      </c>
    </row>
    <row r="945" spans="1:9" x14ac:dyDescent="0.3">
      <c r="A945" s="275">
        <v>43063.430023148147</v>
      </c>
      <c r="B945" s="278">
        <v>1.8339635133743286</v>
      </c>
      <c r="C945" s="278">
        <v>0.1318371593952179</v>
      </c>
      <c r="D945" s="9">
        <v>4.852294921875E-3</v>
      </c>
      <c r="E945" s="279">
        <v>11.931004524230957</v>
      </c>
      <c r="F945" s="279">
        <v>140.02099609375</v>
      </c>
      <c r="G945" s="278">
        <v>1.7985038757324219</v>
      </c>
      <c r="H945" s="278">
        <v>0.1143740713596344</v>
      </c>
      <c r="I945" s="280">
        <v>252.27517478741004</v>
      </c>
    </row>
    <row r="946" spans="1:9" x14ac:dyDescent="0.3">
      <c r="A946" s="275">
        <v>43063.430025081019</v>
      </c>
      <c r="B946" s="278">
        <v>1.8380955457687378</v>
      </c>
      <c r="C946" s="278">
        <v>0.12975212931632996</v>
      </c>
      <c r="D946" s="9">
        <v>2.86865234375E-3</v>
      </c>
      <c r="E946" s="279">
        <v>11.935056686401367</v>
      </c>
      <c r="F946" s="279">
        <v>139.74560546875</v>
      </c>
      <c r="G946" s="278">
        <v>1.802556037902832</v>
      </c>
      <c r="H946" s="278">
        <v>0.11247792840003967</v>
      </c>
      <c r="I946" s="280">
        <v>248.30339609656215</v>
      </c>
    </row>
    <row r="947" spans="1:9" x14ac:dyDescent="0.3">
      <c r="A947" s="275">
        <v>43063.430027002316</v>
      </c>
      <c r="B947" s="278">
        <v>1.8433994054794312</v>
      </c>
      <c r="C947" s="278">
        <v>0.12935855984687805</v>
      </c>
      <c r="D947" s="9">
        <v>1.953125E-3</v>
      </c>
      <c r="E947" s="279">
        <v>11.940258026123047</v>
      </c>
      <c r="F947" s="279">
        <v>139.4482421875</v>
      </c>
      <c r="G947" s="278">
        <v>1.8077573776245117</v>
      </c>
      <c r="H947" s="278">
        <v>0.11212192475795746</v>
      </c>
      <c r="I947" s="280">
        <v>247.55851627519701</v>
      </c>
    </row>
    <row r="948" spans="1:9" x14ac:dyDescent="0.3">
      <c r="A948" s="275">
        <v>43063.430028935189</v>
      </c>
      <c r="B948" s="278">
        <v>1.8507105112075806</v>
      </c>
      <c r="C948" s="278">
        <v>0.13099491596221924</v>
      </c>
      <c r="D948" s="9">
        <v>1.64794921875E-3</v>
      </c>
      <c r="E948" s="279">
        <v>11.947427749633789</v>
      </c>
      <c r="F948" s="279">
        <v>139.1787109375</v>
      </c>
      <c r="G948" s="278">
        <v>1.8149271011352539</v>
      </c>
      <c r="H948" s="278">
        <v>0.11361616849899292</v>
      </c>
      <c r="I948" s="280">
        <v>250.69287118852426</v>
      </c>
    </row>
    <row r="949" spans="1:9" x14ac:dyDescent="0.3">
      <c r="A949" s="275">
        <v>43063.430030868054</v>
      </c>
      <c r="B949" s="278">
        <v>1.8565171957015991</v>
      </c>
      <c r="C949" s="278">
        <v>0.13041380047798157</v>
      </c>
      <c r="D949" s="9">
        <v>1.129150390625E-3</v>
      </c>
      <c r="E949" s="279">
        <v>11.953122138977051</v>
      </c>
      <c r="F949" s="279">
        <v>138.80517578125</v>
      </c>
      <c r="G949" s="278">
        <v>1.8206214904785156</v>
      </c>
      <c r="H949" s="278">
        <v>0.11308753490447998</v>
      </c>
      <c r="I949" s="280">
        <v>249.58548846802339</v>
      </c>
    </row>
    <row r="950" spans="1:9" x14ac:dyDescent="0.3">
      <c r="A950" s="275">
        <v>43063.430032789351</v>
      </c>
      <c r="B950" s="278">
        <v>1.8652588129043579</v>
      </c>
      <c r="C950" s="278">
        <v>0.12953187525272369</v>
      </c>
      <c r="D950" s="9">
        <v>3.84521484375E-3</v>
      </c>
      <c r="E950" s="279">
        <v>11.961694717407227</v>
      </c>
      <c r="F950" s="279">
        <v>138.3623046875</v>
      </c>
      <c r="G950" s="278">
        <v>1.8291940689086914</v>
      </c>
      <c r="H950" s="278">
        <v>0.11227367073297501</v>
      </c>
      <c r="I950" s="280">
        <v>247.87305370802861</v>
      </c>
    </row>
    <row r="951" spans="1:9" x14ac:dyDescent="0.3">
      <c r="A951" s="275">
        <v>43063.430034722223</v>
      </c>
      <c r="B951" s="278">
        <v>1.873157262802124</v>
      </c>
      <c r="C951" s="278">
        <v>0.13022863864898682</v>
      </c>
      <c r="D951" s="9">
        <v>4.638671875E-3</v>
      </c>
      <c r="E951" s="279">
        <v>11.969440460205078</v>
      </c>
      <c r="F951" s="279">
        <v>138.0087890625</v>
      </c>
      <c r="G951" s="278">
        <v>1.836939811706543</v>
      </c>
      <c r="H951" s="278">
        <v>0.11290670931339264</v>
      </c>
      <c r="I951" s="280">
        <v>249.19915778815076</v>
      </c>
    </row>
    <row r="952" spans="1:9" x14ac:dyDescent="0.3">
      <c r="A952" s="275">
        <v>43063.430036655096</v>
      </c>
      <c r="B952" s="278">
        <v>1.8746830224990845</v>
      </c>
      <c r="C952" s="278">
        <v>0.12945905327796936</v>
      </c>
      <c r="D952" s="9">
        <v>3.814697265625E-3</v>
      </c>
      <c r="E952" s="279">
        <v>11.97093677520752</v>
      </c>
      <c r="F952" s="279">
        <v>137.568359375</v>
      </c>
      <c r="G952" s="278">
        <v>1.8384361267089844</v>
      </c>
      <c r="H952" s="278">
        <v>0.11220728605985641</v>
      </c>
      <c r="I952" s="280">
        <v>247.73397742116279</v>
      </c>
    </row>
    <row r="953" spans="1:9" x14ac:dyDescent="0.3">
      <c r="A953" s="275">
        <v>43063.430038576385</v>
      </c>
      <c r="B953" s="278">
        <v>1.8830054998397827</v>
      </c>
      <c r="C953" s="278">
        <v>0.12878373265266418</v>
      </c>
      <c r="D953" s="9">
        <v>3.72314453125E-3</v>
      </c>
      <c r="E953" s="279">
        <v>11.979098320007324</v>
      </c>
      <c r="F953" s="279">
        <v>137.181640625</v>
      </c>
      <c r="G953" s="278">
        <v>1.8465976715087891</v>
      </c>
      <c r="H953" s="278">
        <v>0.11159154772758484</v>
      </c>
      <c r="I953" s="280">
        <v>246.44250261913223</v>
      </c>
    </row>
    <row r="954" spans="1:9" x14ac:dyDescent="0.3">
      <c r="A954" s="275">
        <v>43063.430040509258</v>
      </c>
      <c r="B954" s="278">
        <v>1.8872221708297729</v>
      </c>
      <c r="C954" s="278">
        <v>0.1284278929233551</v>
      </c>
      <c r="D954" s="9">
        <v>1.953125E-3</v>
      </c>
      <c r="E954" s="279">
        <v>11.983233451843262</v>
      </c>
      <c r="F954" s="279">
        <v>136.84326171875</v>
      </c>
      <c r="G954" s="278">
        <v>1.8507328033447266</v>
      </c>
      <c r="H954" s="278">
        <v>0.11127285659313202</v>
      </c>
      <c r="I954" s="280">
        <v>245.77746272136599</v>
      </c>
    </row>
    <row r="955" spans="1:9" x14ac:dyDescent="0.3">
      <c r="A955" s="275">
        <v>43063.430042442131</v>
      </c>
      <c r="B955" s="278">
        <v>1.8956243991851807</v>
      </c>
      <c r="C955" s="278">
        <v>0.12872983515262604</v>
      </c>
      <c r="D955" s="9">
        <v>1.0986328125E-3</v>
      </c>
      <c r="E955" s="279">
        <v>11.991473197937012</v>
      </c>
      <c r="F955" s="279">
        <v>136.36669921875</v>
      </c>
      <c r="G955" s="278">
        <v>1.8589725494384766</v>
      </c>
      <c r="H955" s="278">
        <v>0.11155109107494354</v>
      </c>
      <c r="I955" s="280">
        <v>246.36299617114386</v>
      </c>
    </row>
    <row r="956" spans="1:9" x14ac:dyDescent="0.3">
      <c r="A956" s="275">
        <v>43063.430044363427</v>
      </c>
      <c r="B956" s="278">
        <v>1.9077998399734497</v>
      </c>
      <c r="C956" s="278">
        <v>0.13015979528427124</v>
      </c>
      <c r="D956" s="9">
        <v>2.0751953125E-3</v>
      </c>
      <c r="E956" s="279">
        <v>12.003413200378418</v>
      </c>
      <c r="F956" s="279">
        <v>136.02001953125</v>
      </c>
      <c r="G956" s="278">
        <v>1.8709125518798828</v>
      </c>
      <c r="H956" s="278">
        <v>0.11285246163606644</v>
      </c>
      <c r="I956" s="280">
        <v>249.09076031672282</v>
      </c>
    </row>
    <row r="957" spans="1:9" x14ac:dyDescent="0.3">
      <c r="A957" s="275">
        <v>43063.430046296293</v>
      </c>
      <c r="B957" s="278">
        <v>1.9090805053710938</v>
      </c>
      <c r="C957" s="278">
        <v>0.13455963134765625</v>
      </c>
      <c r="D957" s="9">
        <v>5.4931640625E-4</v>
      </c>
      <c r="E957" s="279">
        <v>12.004669189453125</v>
      </c>
      <c r="F957" s="279">
        <v>135.69970703125</v>
      </c>
      <c r="G957" s="278">
        <v>1.8721685409545898</v>
      </c>
      <c r="H957" s="278">
        <v>0.11687500774860382</v>
      </c>
      <c r="I957" s="280">
        <v>257.52522374659344</v>
      </c>
    </row>
    <row r="958" spans="1:9" x14ac:dyDescent="0.3">
      <c r="A958" s="275">
        <v>43063.430048229166</v>
      </c>
      <c r="B958" s="278">
        <v>1.9140441417694092</v>
      </c>
      <c r="C958" s="278">
        <v>0.12888424098491669</v>
      </c>
      <c r="D958" s="9">
        <v>9.1552734375E-5</v>
      </c>
      <c r="E958" s="279">
        <v>12.009536743164063</v>
      </c>
      <c r="F958" s="279">
        <v>135.54736328125</v>
      </c>
      <c r="G958" s="278">
        <v>1.8770360946655273</v>
      </c>
      <c r="H958" s="278">
        <v>0.11169523745775223</v>
      </c>
      <c r="I958" s="280">
        <v>246.66757827344188</v>
      </c>
    </row>
    <row r="959" spans="1:9" x14ac:dyDescent="0.3">
      <c r="A959" s="275">
        <v>43063.430050150462</v>
      </c>
      <c r="B959" s="278">
        <v>1.9241248369216919</v>
      </c>
      <c r="C959" s="278">
        <v>0.12928028404712677</v>
      </c>
      <c r="D959" s="9">
        <v>1.220703125E-4</v>
      </c>
      <c r="E959" s="279">
        <v>12.01942253112793</v>
      </c>
      <c r="F959" s="279">
        <v>135.318359375</v>
      </c>
      <c r="G959" s="278">
        <v>1.8869218826293945</v>
      </c>
      <c r="H959" s="278">
        <v>0.11205646395683289</v>
      </c>
      <c r="I959" s="280">
        <v>247.42527686978408</v>
      </c>
    </row>
    <row r="960" spans="1:9" x14ac:dyDescent="0.3">
      <c r="A960" s="275">
        <v>43063.430052083335</v>
      </c>
      <c r="B960" s="278">
        <v>1.9273339509963989</v>
      </c>
      <c r="C960" s="278">
        <v>0.12858594954013824</v>
      </c>
      <c r="D960" s="9">
        <v>3.662109375E-4</v>
      </c>
      <c r="E960" s="279">
        <v>12.02256965637207</v>
      </c>
      <c r="F960" s="279">
        <v>135.08984375</v>
      </c>
      <c r="G960" s="278">
        <v>1.8900690078735352</v>
      </c>
      <c r="H960" s="278">
        <v>0.11142217367887497</v>
      </c>
      <c r="I960" s="280">
        <v>246.09421665534308</v>
      </c>
    </row>
    <row r="961" spans="1:9" x14ac:dyDescent="0.3">
      <c r="A961" s="275">
        <v>43063.4300540162</v>
      </c>
      <c r="B961" s="278">
        <v>1.9321311712265015</v>
      </c>
      <c r="C961" s="278">
        <v>0.12776033580303192</v>
      </c>
      <c r="D961" s="9">
        <v>2.13623046875E-3</v>
      </c>
      <c r="E961" s="279">
        <v>12.027274131774902</v>
      </c>
      <c r="F961" s="279">
        <v>134.97216796875</v>
      </c>
      <c r="G961" s="278">
        <v>1.8947734832763672</v>
      </c>
      <c r="H961" s="278">
        <v>0.11066329479217529</v>
      </c>
      <c r="I961" s="280">
        <v>244.49829623554334</v>
      </c>
    </row>
    <row r="962" spans="1:9" x14ac:dyDescent="0.3">
      <c r="A962" s="275">
        <v>43063.430055937497</v>
      </c>
      <c r="B962" s="278">
        <v>1.9372698068618774</v>
      </c>
      <c r="C962" s="278">
        <v>0.12860740721225739</v>
      </c>
      <c r="D962" s="9"/>
      <c r="E962" s="279">
        <v>12.032313346862793</v>
      </c>
      <c r="F962" s="279">
        <v>134.74365234375</v>
      </c>
      <c r="G962" s="278">
        <v>1.8998126983642578</v>
      </c>
      <c r="H962" s="278">
        <v>0.11144337058067322</v>
      </c>
      <c r="I962" s="280">
        <v>246.1396767416077</v>
      </c>
    </row>
    <row r="963" spans="1:9" x14ac:dyDescent="0.3">
      <c r="A963" s="275">
        <v>43063.43005787037</v>
      </c>
      <c r="B963" s="278">
        <v>1.9404789209365845</v>
      </c>
      <c r="C963" s="278">
        <v>0.12845827639102936</v>
      </c>
      <c r="D963" s="9"/>
      <c r="E963" s="279">
        <v>12.035460472106934</v>
      </c>
      <c r="F963" s="279">
        <v>134.37841796875</v>
      </c>
      <c r="G963" s="278">
        <v>1.9029598236083984</v>
      </c>
      <c r="H963" s="278">
        <v>0.11130843311548233</v>
      </c>
      <c r="I963" s="280">
        <v>245.85727462493634</v>
      </c>
    </row>
    <row r="964" spans="1:9" x14ac:dyDescent="0.3">
      <c r="A964" s="275">
        <v>43063.430059803242</v>
      </c>
      <c r="B964" s="278">
        <v>1.9488801956176758</v>
      </c>
      <c r="C964" s="278">
        <v>0.12945589423179626</v>
      </c>
      <c r="D964" s="9">
        <v>6.40869140625E-4</v>
      </c>
      <c r="E964" s="279">
        <v>12.043699264526367</v>
      </c>
      <c r="F964" s="279">
        <v>134.00830078125</v>
      </c>
      <c r="G964" s="278">
        <v>1.911198616027832</v>
      </c>
      <c r="H964" s="278">
        <v>0.11221487820148468</v>
      </c>
      <c r="I964" s="280">
        <v>247.75667280635776</v>
      </c>
    </row>
    <row r="965" spans="1:9" x14ac:dyDescent="0.3">
      <c r="A965" s="275">
        <v>43063.430061724539</v>
      </c>
      <c r="B965" s="278">
        <v>1.9555221796035767</v>
      </c>
      <c r="C965" s="278">
        <v>0.12774664163589478</v>
      </c>
      <c r="D965" s="9">
        <v>2.5634765625E-3</v>
      </c>
      <c r="E965" s="279">
        <v>12.050212860107422</v>
      </c>
      <c r="F965" s="279">
        <v>133.775390625</v>
      </c>
      <c r="G965" s="278">
        <v>1.9177122116088867</v>
      </c>
      <c r="H965" s="278">
        <v>0.11064933240413666</v>
      </c>
      <c r="I965" s="280">
        <v>244.46827154454184</v>
      </c>
    </row>
    <row r="966" spans="1:9" x14ac:dyDescent="0.3">
      <c r="A966" s="275">
        <v>43063.430063657404</v>
      </c>
      <c r="B966" s="278">
        <v>1.9581401348114014</v>
      </c>
      <c r="C966" s="278">
        <v>0.12913909554481506</v>
      </c>
      <c r="D966" s="9">
        <v>3.84521484375E-3</v>
      </c>
      <c r="E966" s="279">
        <v>12.052780151367188</v>
      </c>
      <c r="F966" s="279">
        <v>133.5869140625</v>
      </c>
      <c r="G966" s="278">
        <v>1.9202795028686523</v>
      </c>
      <c r="H966" s="278">
        <v>0.11191511899232864</v>
      </c>
      <c r="I966" s="280">
        <v>247.12142785961171</v>
      </c>
    </row>
    <row r="967" spans="1:9" x14ac:dyDescent="0.3">
      <c r="A967" s="275">
        <v>43063.430065590277</v>
      </c>
      <c r="B967" s="278">
        <v>1.9611022472381592</v>
      </c>
      <c r="C967" s="278">
        <v>0.12870790064334869</v>
      </c>
      <c r="D967" s="9">
        <v>4.21142578125E-3</v>
      </c>
      <c r="E967" s="279">
        <v>12.055685043334961</v>
      </c>
      <c r="F967" s="279">
        <v>133.384765625</v>
      </c>
      <c r="G967" s="278">
        <v>1.9231843948364258</v>
      </c>
      <c r="H967" s="278">
        <v>0.11152057349681854</v>
      </c>
      <c r="I967" s="280">
        <v>246.29299381869475</v>
      </c>
    </row>
    <row r="968" spans="1:9" x14ac:dyDescent="0.3">
      <c r="A968" s="275">
        <v>43063.430067511574</v>
      </c>
      <c r="B968" s="278">
        <v>1.9636374711990356</v>
      </c>
      <c r="C968" s="278">
        <v>0.12996847927570343</v>
      </c>
      <c r="D968" s="9">
        <v>4.2724609375E-3</v>
      </c>
      <c r="E968" s="279">
        <v>12.058171272277832</v>
      </c>
      <c r="F968" s="279">
        <v>133.07275390625</v>
      </c>
      <c r="G968" s="278">
        <v>1.9256706237792969</v>
      </c>
      <c r="H968" s="278">
        <v>0.11267033219337463</v>
      </c>
      <c r="I968" s="280">
        <v>248.70465833453241</v>
      </c>
    </row>
    <row r="969" spans="1:9" x14ac:dyDescent="0.3">
      <c r="A969" s="275">
        <v>43063.430069444446</v>
      </c>
      <c r="B969" s="278">
        <v>1.9669274091720581</v>
      </c>
      <c r="C969" s="278">
        <v>0.1300826221704483</v>
      </c>
      <c r="D969" s="9">
        <v>1.8310546875E-3</v>
      </c>
      <c r="E969" s="279">
        <v>12.061397552490234</v>
      </c>
      <c r="F969" s="279">
        <v>132.806640625</v>
      </c>
      <c r="G969" s="278">
        <v>1.9288969039916992</v>
      </c>
      <c r="H969" s="278">
        <v>0.11278269439935684</v>
      </c>
      <c r="I969" s="280">
        <v>248.94529334109839</v>
      </c>
    </row>
    <row r="970" spans="1:9" x14ac:dyDescent="0.3">
      <c r="A970" s="275">
        <v>43063.430071377312</v>
      </c>
      <c r="B970" s="278">
        <v>1.9729869365692139</v>
      </c>
      <c r="C970" s="278">
        <v>0.13053508102893829</v>
      </c>
      <c r="D970" s="9">
        <v>2.3193359375E-3</v>
      </c>
      <c r="E970" s="279">
        <v>12.067339897155762</v>
      </c>
      <c r="F970" s="279">
        <v>132.4619140625</v>
      </c>
      <c r="G970" s="278">
        <v>1.9348392486572266</v>
      </c>
      <c r="H970" s="278">
        <v>0.11319393664598465</v>
      </c>
      <c r="I970" s="280">
        <v>249.80672681666343</v>
      </c>
    </row>
    <row r="971" spans="1:9" x14ac:dyDescent="0.3">
      <c r="A971" s="275">
        <v>43063.430073298608</v>
      </c>
      <c r="B971" s="278">
        <v>1.9793751239776611</v>
      </c>
      <c r="C971" s="278">
        <v>0.12867560982704163</v>
      </c>
      <c r="D971" s="9">
        <v>3.0517578125E-3</v>
      </c>
      <c r="E971" s="279">
        <v>12.073604583740234</v>
      </c>
      <c r="F971" s="279">
        <v>132.0146484375</v>
      </c>
      <c r="G971" s="278">
        <v>1.9411039352416992</v>
      </c>
      <c r="H971" s="278">
        <v>0.11149493604898453</v>
      </c>
      <c r="I971" s="280">
        <v>246.24163971856291</v>
      </c>
    </row>
    <row r="972" spans="1:9" x14ac:dyDescent="0.3">
      <c r="A972" s="275">
        <v>43063.430075231481</v>
      </c>
      <c r="B972" s="278">
        <v>1.9830043315887451</v>
      </c>
      <c r="C972" s="278">
        <v>0.12971054017543793</v>
      </c>
      <c r="D972" s="9">
        <v>2.86865234375E-3</v>
      </c>
      <c r="E972" s="279">
        <v>12.077163696289063</v>
      </c>
      <c r="F972" s="279">
        <v>131.55615234375</v>
      </c>
      <c r="G972" s="278">
        <v>1.9446630477905273</v>
      </c>
      <c r="H972" s="278">
        <v>0.11243966221809387</v>
      </c>
      <c r="I972" s="280">
        <v>248.2238080005622</v>
      </c>
    </row>
    <row r="973" spans="1:9" x14ac:dyDescent="0.3">
      <c r="A973" s="275">
        <v>43063.430077164354</v>
      </c>
      <c r="B973" s="278">
        <v>1.991824746131897</v>
      </c>
      <c r="C973" s="278">
        <v>0.12803886830806732</v>
      </c>
      <c r="D973" s="9">
        <v>2.899169921875E-3</v>
      </c>
      <c r="E973" s="279">
        <v>12.085813522338867</v>
      </c>
      <c r="F973" s="279">
        <v>131.26171875</v>
      </c>
      <c r="G973" s="278">
        <v>1.953312873840332</v>
      </c>
      <c r="H973" s="278">
        <v>0.11091463267803192</v>
      </c>
      <c r="I973" s="280">
        <v>245.02449815474358</v>
      </c>
    </row>
    <row r="974" spans="1:9" x14ac:dyDescent="0.3">
      <c r="A974" s="275">
        <v>43063.430079085651</v>
      </c>
      <c r="B974" s="278">
        <v>1.9953675270080566</v>
      </c>
      <c r="C974" s="278">
        <v>0.12742003798484802</v>
      </c>
      <c r="D974" s="9"/>
      <c r="E974" s="279">
        <v>12.089287757873535</v>
      </c>
      <c r="F974" s="279">
        <v>130.98193359375</v>
      </c>
      <c r="G974" s="278">
        <v>1.956787109375</v>
      </c>
      <c r="H974" s="278">
        <v>0.11036054790019989</v>
      </c>
      <c r="I974" s="280">
        <v>243.86800577058909</v>
      </c>
    </row>
    <row r="975" spans="1:9" x14ac:dyDescent="0.3">
      <c r="A975" s="275">
        <v>43063.430081018516</v>
      </c>
      <c r="B975" s="278">
        <v>1.9936316013336182</v>
      </c>
      <c r="C975" s="278">
        <v>0.12869946658611298</v>
      </c>
      <c r="D975" s="9"/>
      <c r="E975" s="279">
        <v>12.08758544921875</v>
      </c>
      <c r="F975" s="279">
        <v>130.71533203125</v>
      </c>
      <c r="G975" s="278">
        <v>1.9550848007202148</v>
      </c>
      <c r="H975" s="278">
        <v>0.11153076589107513</v>
      </c>
      <c r="I975" s="280">
        <v>246.32548553308652</v>
      </c>
    </row>
    <row r="976" spans="1:9" x14ac:dyDescent="0.3">
      <c r="A976" s="275">
        <v>43063.430082951389</v>
      </c>
      <c r="B976" s="278">
        <v>2.0006091594696045</v>
      </c>
      <c r="C976" s="278">
        <v>0.12894503772258759</v>
      </c>
      <c r="D976" s="9"/>
      <c r="E976" s="279">
        <v>12.094428062438965</v>
      </c>
      <c r="F976" s="279">
        <v>130.43505859375</v>
      </c>
      <c r="G976" s="278">
        <v>1.9619274139404297</v>
      </c>
      <c r="H976" s="278">
        <v>0.11175306141376495</v>
      </c>
      <c r="I976" s="280">
        <v>246.7908180694144</v>
      </c>
    </row>
    <row r="977" spans="1:9" x14ac:dyDescent="0.3">
      <c r="A977" s="275">
        <v>43063.430084872685</v>
      </c>
      <c r="B977" s="278">
        <v>2.0042364597320557</v>
      </c>
      <c r="C977" s="278">
        <v>0.12734876573085785</v>
      </c>
      <c r="D977" s="9"/>
      <c r="E977" s="279">
        <v>12.09798526763916</v>
      </c>
      <c r="F977" s="279">
        <v>130.3271484375</v>
      </c>
      <c r="G977" s="278">
        <v>1.965484619140625</v>
      </c>
      <c r="H977" s="278">
        <v>0.11030635982751846</v>
      </c>
      <c r="I977" s="280">
        <v>243.76096742963779</v>
      </c>
    </row>
    <row r="978" spans="1:9" x14ac:dyDescent="0.3">
      <c r="A978" s="275">
        <v>43063.430086805558</v>
      </c>
      <c r="B978" s="278">
        <v>2.0062737464904785</v>
      </c>
      <c r="C978" s="278">
        <v>0.12774473428726196</v>
      </c>
      <c r="D978" s="9"/>
      <c r="E978" s="279">
        <v>12.099983215332031</v>
      </c>
      <c r="F978" s="279">
        <v>130.28076171875</v>
      </c>
      <c r="G978" s="278">
        <v>1.9674825668334961</v>
      </c>
      <c r="H978" s="278">
        <v>0.11066147685050964</v>
      </c>
      <c r="I978" s="280">
        <v>244.50253153002416</v>
      </c>
    </row>
    <row r="979" spans="1:9" x14ac:dyDescent="0.3">
      <c r="A979" s="275">
        <v>43063.430088738423</v>
      </c>
      <c r="B979" s="278">
        <v>2.0059616565704346</v>
      </c>
      <c r="C979" s="278">
        <v>0.12847907841205597</v>
      </c>
      <c r="D979" s="9">
        <v>6.40869140625E-4</v>
      </c>
      <c r="E979" s="279">
        <v>12.099677085876465</v>
      </c>
      <c r="F979" s="279">
        <v>130.2255859375</v>
      </c>
      <c r="G979" s="278">
        <v>1.9671764373779297</v>
      </c>
      <c r="H979" s="278">
        <v>0.11132359504699707</v>
      </c>
      <c r="I979" s="280">
        <v>245.88721264095088</v>
      </c>
    </row>
    <row r="980" spans="1:9" x14ac:dyDescent="0.3">
      <c r="A980" s="275">
        <v>43063.43009065972</v>
      </c>
      <c r="B980" s="278">
        <v>2.0122661590576172</v>
      </c>
      <c r="C980" s="278">
        <v>0.12885640561580658</v>
      </c>
      <c r="D980" s="9">
        <v>1.708984375E-3</v>
      </c>
      <c r="E980" s="279">
        <v>12.105859756469727</v>
      </c>
      <c r="F980" s="279">
        <v>130.0927734375</v>
      </c>
      <c r="G980" s="278">
        <v>1.9733591079711914</v>
      </c>
      <c r="H980" s="278">
        <v>0.11166423559188843</v>
      </c>
      <c r="I980" s="280">
        <v>246.59972479587438</v>
      </c>
    </row>
    <row r="981" spans="1:9" x14ac:dyDescent="0.3">
      <c r="A981" s="275">
        <v>43063.430092592593</v>
      </c>
      <c r="B981" s="278">
        <v>2.0106956958770752</v>
      </c>
      <c r="C981" s="278">
        <v>0.128707155585289</v>
      </c>
      <c r="D981" s="9">
        <v>2.13623046875E-3</v>
      </c>
      <c r="E981" s="279">
        <v>12.10431957244873</v>
      </c>
      <c r="F981" s="279">
        <v>129.9638671875</v>
      </c>
      <c r="G981" s="278">
        <v>1.9718189239501953</v>
      </c>
      <c r="H981" s="278">
        <v>0.11152666062116623</v>
      </c>
      <c r="I981" s="280">
        <v>246.31025001719951</v>
      </c>
    </row>
    <row r="982" spans="1:9" x14ac:dyDescent="0.3">
      <c r="A982" s="275">
        <v>43063.430094525465</v>
      </c>
      <c r="B982" s="278">
        <v>2.0161628723144531</v>
      </c>
      <c r="C982" s="278">
        <v>0.12756192684173584</v>
      </c>
      <c r="D982" s="9">
        <v>9.1552734375E-5</v>
      </c>
      <c r="E982" s="279">
        <v>12.109681129455566</v>
      </c>
      <c r="F982" s="279">
        <v>129.8447265625</v>
      </c>
      <c r="G982" s="278">
        <v>1.9771804809570313</v>
      </c>
      <c r="H982" s="278">
        <v>0.1104888916015625</v>
      </c>
      <c r="I982" s="280">
        <v>244.13684197145045</v>
      </c>
    </row>
    <row r="983" spans="1:9" x14ac:dyDescent="0.3">
      <c r="A983" s="275">
        <v>43063.430096446762</v>
      </c>
      <c r="B983" s="278">
        <v>2.0155181884765625</v>
      </c>
      <c r="C983" s="278">
        <v>0.12733735144138336</v>
      </c>
      <c r="D983" s="9"/>
      <c r="E983" s="279">
        <v>12.109048843383789</v>
      </c>
      <c r="F983" s="279">
        <v>129.7109375</v>
      </c>
      <c r="G983" s="278">
        <v>1.9765481948852539</v>
      </c>
      <c r="H983" s="278">
        <v>0.11029030382633209</v>
      </c>
      <c r="I983" s="280">
        <v>243.72389123268115</v>
      </c>
    </row>
    <row r="984" spans="1:9" x14ac:dyDescent="0.3">
      <c r="A984" s="275">
        <v>43063.430098379627</v>
      </c>
      <c r="B984" s="278">
        <v>2.0183110237121582</v>
      </c>
      <c r="C984" s="278">
        <v>0.13002657890319824</v>
      </c>
      <c r="D984" s="9">
        <v>4.57763671875E-4</v>
      </c>
      <c r="E984" s="279">
        <v>12.111787796020508</v>
      </c>
      <c r="F984" s="279">
        <v>129.50244140625</v>
      </c>
      <c r="G984" s="278">
        <v>1.9792871475219727</v>
      </c>
      <c r="H984" s="278">
        <v>0.11273607611656189</v>
      </c>
      <c r="I984" s="280">
        <v>248.85053230964584</v>
      </c>
    </row>
    <row r="985" spans="1:9" x14ac:dyDescent="0.3">
      <c r="A985" s="275">
        <v>43063.4301003125</v>
      </c>
      <c r="B985" s="278">
        <v>2.021597146987915</v>
      </c>
      <c r="C985" s="278">
        <v>0.12835530936717987</v>
      </c>
      <c r="D985" s="9"/>
      <c r="E985" s="279">
        <v>12.115010261535645</v>
      </c>
      <c r="F985" s="279">
        <v>129.2529296875</v>
      </c>
      <c r="G985" s="278">
        <v>1.9825096130371094</v>
      </c>
      <c r="H985" s="278">
        <v>0.11121390014886856</v>
      </c>
      <c r="I985" s="280">
        <v>245.65910903405339</v>
      </c>
    </row>
    <row r="986" spans="1:9" x14ac:dyDescent="0.3">
      <c r="A986" s="275">
        <v>43063.430102233797</v>
      </c>
      <c r="B986" s="278">
        <v>2.0276546478271484</v>
      </c>
      <c r="C986" s="278">
        <v>0.12833783030509949</v>
      </c>
      <c r="D986" s="9">
        <v>6.7138671875E-4</v>
      </c>
      <c r="E986" s="279">
        <v>12.120950698852539</v>
      </c>
      <c r="F986" s="279">
        <v>128.9814453125</v>
      </c>
      <c r="G986" s="278">
        <v>1.9884500503540039</v>
      </c>
      <c r="H986" s="278">
        <v>0.11119461059570313</v>
      </c>
      <c r="I986" s="280">
        <v>245.61661367236766</v>
      </c>
    </row>
    <row r="987" spans="1:9" x14ac:dyDescent="0.3">
      <c r="A987" s="275">
        <v>43063.430104166669</v>
      </c>
      <c r="B987" s="278">
        <v>2.0306148529052734</v>
      </c>
      <c r="C987" s="278">
        <v>0.12798182666301727</v>
      </c>
      <c r="D987" s="9">
        <v>1.220703125E-3</v>
      </c>
      <c r="E987" s="279">
        <v>12.12385368347168</v>
      </c>
      <c r="F987" s="279">
        <v>128.6494140625</v>
      </c>
      <c r="G987" s="278">
        <v>1.9913530349731445</v>
      </c>
      <c r="H987" s="278">
        <v>0.11086808890104294</v>
      </c>
      <c r="I987" s="280">
        <v>244.93036556229791</v>
      </c>
    </row>
    <row r="988" spans="1:9" x14ac:dyDescent="0.3">
      <c r="A988" s="275">
        <v>43063.430106099535</v>
      </c>
      <c r="B988" s="278">
        <v>2.0380096435546875</v>
      </c>
      <c r="C988" s="278">
        <v>0.12770122289657593</v>
      </c>
      <c r="D988" s="9"/>
      <c r="E988" s="279">
        <v>12.131105422973633</v>
      </c>
      <c r="F988" s="279">
        <v>128.30712890625</v>
      </c>
      <c r="G988" s="278">
        <v>1.9986047744750977</v>
      </c>
      <c r="H988" s="278">
        <v>0.11061868071556091</v>
      </c>
      <c r="I988" s="280">
        <v>244.41107079384858</v>
      </c>
    </row>
    <row r="989" spans="1:9" x14ac:dyDescent="0.3">
      <c r="A989" s="275">
        <v>43063.430108020832</v>
      </c>
      <c r="B989" s="278">
        <v>2.0417196750640869</v>
      </c>
      <c r="C989" s="278">
        <v>0.12984545528888702</v>
      </c>
      <c r="D989" s="9"/>
      <c r="E989" s="279">
        <v>12.134743690490723</v>
      </c>
      <c r="F989" s="279">
        <v>127.98828125</v>
      </c>
      <c r="G989" s="278">
        <v>2.0022430419921875</v>
      </c>
      <c r="H989" s="278">
        <v>0.11258313059806824</v>
      </c>
      <c r="I989" s="280">
        <v>248.53743807725712</v>
      </c>
    </row>
    <row r="990" spans="1:9" x14ac:dyDescent="0.3">
      <c r="A990" s="275">
        <v>43063.430109953704</v>
      </c>
      <c r="B990" s="278">
        <v>2.046267032623291</v>
      </c>
      <c r="C990" s="278">
        <v>0.12894436717033386</v>
      </c>
      <c r="D990" s="9"/>
      <c r="E990" s="279">
        <v>12.139203071594238</v>
      </c>
      <c r="F990" s="279">
        <v>127.75927734375</v>
      </c>
      <c r="G990" s="278">
        <v>2.0067024230957031</v>
      </c>
      <c r="H990" s="278">
        <v>0.11175660043954849</v>
      </c>
      <c r="I990" s="280">
        <v>246.80109858026995</v>
      </c>
    </row>
    <row r="991" spans="1:9" x14ac:dyDescent="0.3">
      <c r="A991" s="275">
        <v>43063.430111886577</v>
      </c>
      <c r="B991" s="278">
        <v>2.0486359596252441</v>
      </c>
      <c r="C991" s="278">
        <v>0.12918989360332489</v>
      </c>
      <c r="D991" s="9">
        <v>1.220703125E-4</v>
      </c>
      <c r="E991" s="279">
        <v>12.141526222229004</v>
      </c>
      <c r="F991" s="279">
        <v>127.517578125</v>
      </c>
      <c r="G991" s="278">
        <v>2.0090255737304688</v>
      </c>
      <c r="H991" s="278">
        <v>0.11197368800640106</v>
      </c>
      <c r="I991" s="280">
        <v>247.25228157704549</v>
      </c>
    </row>
    <row r="992" spans="1:9" x14ac:dyDescent="0.3">
      <c r="A992" s="275">
        <v>43063.430113807874</v>
      </c>
      <c r="B992" s="278">
        <v>2.0518403053283691</v>
      </c>
      <c r="C992" s="278">
        <v>0.12781910598278046</v>
      </c>
      <c r="D992" s="9">
        <v>1.3427734375E-3</v>
      </c>
      <c r="E992" s="279">
        <v>12.144668579101563</v>
      </c>
      <c r="F992" s="279">
        <v>127.41015625</v>
      </c>
      <c r="G992" s="278">
        <v>2.0121679306030273</v>
      </c>
      <c r="H992" s="278">
        <v>0.1107192188501358</v>
      </c>
      <c r="I992" s="280">
        <v>244.61786081376638</v>
      </c>
    </row>
    <row r="993" spans="1:9" x14ac:dyDescent="0.3">
      <c r="A993" s="275">
        <v>43063.430115740739</v>
      </c>
      <c r="B993" s="278">
        <v>2.055640697479248</v>
      </c>
      <c r="C993" s="278">
        <v>0.12909881770610809</v>
      </c>
      <c r="D993" s="9">
        <v>1.40380859375E-3</v>
      </c>
      <c r="E993" s="279">
        <v>12.148395538330078</v>
      </c>
      <c r="F993" s="279">
        <v>127.3291015625</v>
      </c>
      <c r="G993" s="278">
        <v>2.015894889831543</v>
      </c>
      <c r="H993" s="278">
        <v>0.11188628524541855</v>
      </c>
      <c r="I993" s="280">
        <v>247.0663984267585</v>
      </c>
    </row>
    <row r="994" spans="1:9" x14ac:dyDescent="0.3">
      <c r="A994" s="275">
        <v>43063.430117673612</v>
      </c>
      <c r="B994" s="278">
        <v>2.0601043701171875</v>
      </c>
      <c r="C994" s="278">
        <v>0.12799084186553955</v>
      </c>
      <c r="D994" s="9">
        <v>3.0517578125E-5</v>
      </c>
      <c r="E994" s="279">
        <v>12.152772903442383</v>
      </c>
      <c r="F994" s="279">
        <v>127.14892578125</v>
      </c>
      <c r="G994" s="278">
        <v>2.0202722549438477</v>
      </c>
      <c r="H994" s="278">
        <v>0.11088017374277115</v>
      </c>
      <c r="I994" s="280">
        <v>244.9582757566568</v>
      </c>
    </row>
    <row r="995" spans="1:9" x14ac:dyDescent="0.3">
      <c r="A995" s="275">
        <v>43063.430119594908</v>
      </c>
      <c r="B995" s="278">
        <v>2.0629808902740479</v>
      </c>
      <c r="C995" s="278">
        <v>0.12827436625957489</v>
      </c>
      <c r="D995" s="9">
        <v>1.46484375E-3</v>
      </c>
      <c r="E995" s="279">
        <v>12.155593872070313</v>
      </c>
      <c r="F995" s="279">
        <v>126.9306640625</v>
      </c>
      <c r="G995" s="278">
        <v>2.0230932235717773</v>
      </c>
      <c r="H995" s="278">
        <v>0.11113400757312775</v>
      </c>
      <c r="I995" s="280">
        <v>245.4880341986111</v>
      </c>
    </row>
    <row r="996" spans="1:9" x14ac:dyDescent="0.3">
      <c r="A996" s="275">
        <v>43063.430121527781</v>
      </c>
      <c r="B996" s="278">
        <v>2.0673599243164063</v>
      </c>
      <c r="C996" s="278">
        <v>0.12778666615486145</v>
      </c>
      <c r="D996" s="9">
        <v>4.2724609375E-4</v>
      </c>
      <c r="E996" s="279">
        <v>12.15988826751709</v>
      </c>
      <c r="F996" s="279">
        <v>126.7177734375</v>
      </c>
      <c r="G996" s="278">
        <v>2.0273876190185547</v>
      </c>
      <c r="H996" s="278">
        <v>0.11069262772798538</v>
      </c>
      <c r="I996" s="280">
        <v>244.56396251675824</v>
      </c>
    </row>
    <row r="997" spans="1:9" x14ac:dyDescent="0.3">
      <c r="A997" s="275">
        <v>43063.430123460646</v>
      </c>
      <c r="B997" s="278">
        <v>2.0714025497436523</v>
      </c>
      <c r="C997" s="278">
        <v>0.12857750058174133</v>
      </c>
      <c r="D997" s="9">
        <v>1.251220703125E-3</v>
      </c>
      <c r="E997" s="279">
        <v>12.163852691650391</v>
      </c>
      <c r="F997" s="279">
        <v>126.40966796875</v>
      </c>
      <c r="G997" s="278">
        <v>2.0313520431518555</v>
      </c>
      <c r="H997" s="278">
        <v>0.1114111989736557</v>
      </c>
      <c r="I997" s="280">
        <v>246.07008597360561</v>
      </c>
    </row>
    <row r="998" spans="1:9" x14ac:dyDescent="0.3">
      <c r="A998" s="275">
        <v>43063.430125381943</v>
      </c>
      <c r="B998" s="278">
        <v>2.0782146453857422</v>
      </c>
      <c r="C998" s="278">
        <v>0.12970641255378723</v>
      </c>
      <c r="D998" s="9">
        <v>1.129150390625E-3</v>
      </c>
      <c r="E998" s="279">
        <v>12.170533180236816</v>
      </c>
      <c r="F998" s="279">
        <v>126.046875</v>
      </c>
      <c r="G998" s="278">
        <v>2.0380325317382813</v>
      </c>
      <c r="H998" s="278">
        <v>0.11244150996208191</v>
      </c>
      <c r="I998" s="280">
        <v>248.23169186099764</v>
      </c>
    </row>
    <row r="999" spans="1:9" x14ac:dyDescent="0.3">
      <c r="A999" s="275">
        <v>43063.430127314816</v>
      </c>
      <c r="B999" s="278">
        <v>2.0882127285003662</v>
      </c>
      <c r="C999" s="278">
        <v>0.12788484990596771</v>
      </c>
      <c r="D999" s="9"/>
      <c r="E999" s="279">
        <v>12.180337905883789</v>
      </c>
      <c r="F999" s="279">
        <v>125.55859375</v>
      </c>
      <c r="G999" s="278">
        <v>2.0478372573852539</v>
      </c>
      <c r="H999" s="278">
        <v>0.1107841432094574</v>
      </c>
      <c r="I999" s="280">
        <v>244.75733186473099</v>
      </c>
    </row>
    <row r="1000" spans="1:9" x14ac:dyDescent="0.3">
      <c r="A1000" s="275">
        <v>43063.430129247688</v>
      </c>
      <c r="B1000" s="278">
        <v>2.0970311164855957</v>
      </c>
      <c r="C1000" s="278">
        <v>0.12916399538516998</v>
      </c>
      <c r="D1000" s="9"/>
      <c r="E1000" s="279">
        <v>12.188985824584961</v>
      </c>
      <c r="F1000" s="279">
        <v>125.03955078125</v>
      </c>
      <c r="G1000" s="278">
        <v>2.0564851760864258</v>
      </c>
      <c r="H1000" s="278">
        <v>0.11195770651102066</v>
      </c>
      <c r="I1000" s="280">
        <v>247.2236761959827</v>
      </c>
    </row>
    <row r="1001" spans="1:9" x14ac:dyDescent="0.3">
      <c r="A1001" s="275">
        <v>43063.430131168985</v>
      </c>
      <c r="B1001" s="278">
        <v>2.1048557758331299</v>
      </c>
      <c r="C1001" s="278">
        <v>0.12920293211936951</v>
      </c>
      <c r="D1001" s="9">
        <v>1.495361328125E-3</v>
      </c>
      <c r="E1001" s="279">
        <v>12.196659088134766</v>
      </c>
      <c r="F1001" s="279">
        <v>124.5439453125</v>
      </c>
      <c r="G1001" s="278">
        <v>2.0641584396362305</v>
      </c>
      <c r="H1001" s="278">
        <v>0.1119808554649353</v>
      </c>
      <c r="I1001" s="280">
        <v>247.26482275506754</v>
      </c>
    </row>
    <row r="1002" spans="1:9" x14ac:dyDescent="0.3">
      <c r="A1002" s="275">
        <v>43063.430133101851</v>
      </c>
      <c r="B1002" s="278">
        <v>2.1113276481628418</v>
      </c>
      <c r="C1002" s="278">
        <v>0.12800082564353943</v>
      </c>
      <c r="D1002" s="9">
        <v>1.983642578125E-3</v>
      </c>
      <c r="E1002" s="279">
        <v>12.203005790710449</v>
      </c>
      <c r="F1002" s="279">
        <v>124.17529296875</v>
      </c>
      <c r="G1002" s="278">
        <v>2.0705051422119141</v>
      </c>
      <c r="H1002" s="278">
        <v>0.11088269948959351</v>
      </c>
      <c r="I1002" s="280">
        <v>244.95989417723899</v>
      </c>
    </row>
    <row r="1003" spans="1:9" x14ac:dyDescent="0.3">
      <c r="A1003" s="275">
        <v>43063.430135034723</v>
      </c>
      <c r="B1003" s="278">
        <v>2.1182272434234619</v>
      </c>
      <c r="C1003" s="278">
        <v>0.12931820750236511</v>
      </c>
      <c r="D1003" s="9">
        <v>2.86865234375E-3</v>
      </c>
      <c r="E1003" s="279">
        <v>12.209772109985352</v>
      </c>
      <c r="F1003" s="279">
        <v>123.85595703125</v>
      </c>
      <c r="G1003" s="278">
        <v>2.0772714614868164</v>
      </c>
      <c r="H1003" s="278">
        <v>0.11208140105009079</v>
      </c>
      <c r="I1003" s="280">
        <v>247.47301080257461</v>
      </c>
    </row>
    <row r="1004" spans="1:9" x14ac:dyDescent="0.3">
      <c r="A1004" s="275">
        <v>43063.43013695602</v>
      </c>
      <c r="B1004" s="278">
        <v>2.123779296875</v>
      </c>
      <c r="C1004" s="278">
        <v>0.12839846312999725</v>
      </c>
      <c r="D1004" s="9">
        <v>2.38037109375E-3</v>
      </c>
      <c r="E1004" s="279">
        <v>12.215216636657715</v>
      </c>
      <c r="F1004" s="279">
        <v>123.47119140625</v>
      </c>
      <c r="G1004" s="278">
        <v>2.0827159881591797</v>
      </c>
      <c r="H1004" s="278">
        <v>0.11124402284622192</v>
      </c>
      <c r="I1004" s="280">
        <v>245.717304442401</v>
      </c>
    </row>
    <row r="1005" spans="1:9" x14ac:dyDescent="0.3">
      <c r="A1005" s="275">
        <v>43063.430138888885</v>
      </c>
      <c r="B1005" s="278">
        <v>2.1309220790863037</v>
      </c>
      <c r="C1005" s="278">
        <v>0.12843747437000275</v>
      </c>
      <c r="D1005" s="9">
        <v>3.753662109375E-3</v>
      </c>
      <c r="E1005" s="279">
        <v>12.222221374511719</v>
      </c>
      <c r="F1005" s="279">
        <v>123.10302734375</v>
      </c>
      <c r="G1005" s="278">
        <v>2.0897207260131836</v>
      </c>
      <c r="H1005" s="278">
        <v>0.11127504706382751</v>
      </c>
      <c r="I1005" s="280">
        <v>245.77962337436549</v>
      </c>
    </row>
    <row r="1006" spans="1:9" x14ac:dyDescent="0.3">
      <c r="A1006" s="275">
        <v>43063.430140821758</v>
      </c>
      <c r="B1006" s="278">
        <v>2.1395761966705322</v>
      </c>
      <c r="C1006" s="278">
        <v>0.12838216125965118</v>
      </c>
      <c r="D1006" s="9">
        <v>2.25830078125E-3</v>
      </c>
      <c r="E1006" s="279">
        <v>12.230708122253418</v>
      </c>
      <c r="F1006" s="279">
        <v>122.736328125</v>
      </c>
      <c r="G1006" s="278">
        <v>2.0982074737548828</v>
      </c>
      <c r="H1006" s="278">
        <v>0.11122951656579971</v>
      </c>
      <c r="I1006" s="280">
        <v>245.68720363562954</v>
      </c>
    </row>
    <row r="1007" spans="1:9" x14ac:dyDescent="0.3">
      <c r="A1007" s="275">
        <v>43063.430142743055</v>
      </c>
      <c r="B1007" s="278">
        <v>2.1448838710784912</v>
      </c>
      <c r="C1007" s="278">
        <v>0.1314660906791687</v>
      </c>
      <c r="D1007" s="9">
        <v>1.190185546875E-3</v>
      </c>
      <c r="E1007" s="279">
        <v>12.235913276672363</v>
      </c>
      <c r="F1007" s="279">
        <v>122.41796875</v>
      </c>
      <c r="G1007" s="278">
        <v>2.1034126281738281</v>
      </c>
      <c r="H1007" s="278">
        <v>0.1140471026301384</v>
      </c>
      <c r="I1007" s="280">
        <v>251.59879655209471</v>
      </c>
    </row>
    <row r="1008" spans="1:9" x14ac:dyDescent="0.3">
      <c r="A1008" s="275">
        <v>43063.430144675927</v>
      </c>
      <c r="B1008" s="278">
        <v>2.1518595218658447</v>
      </c>
      <c r="C1008" s="278">
        <v>0.12945602834224701</v>
      </c>
      <c r="D1008" s="9">
        <v>4.8828125E-4</v>
      </c>
      <c r="E1008" s="279">
        <v>12.242753982543945</v>
      </c>
      <c r="F1008" s="279">
        <v>122.23291015625</v>
      </c>
      <c r="G1008" s="278">
        <v>2.1102533340454102</v>
      </c>
      <c r="H1008" s="278">
        <v>0.11221502721309662</v>
      </c>
      <c r="I1008" s="280">
        <v>247.75831139837601</v>
      </c>
    </row>
    <row r="1009" spans="1:9" x14ac:dyDescent="0.3">
      <c r="A1009" s="275">
        <v>43063.430146608793</v>
      </c>
      <c r="B1009" s="278">
        <v>2.1536390781402588</v>
      </c>
      <c r="C1009" s="278">
        <v>0.12960799038410187</v>
      </c>
      <c r="D1009" s="9">
        <v>1.3427734375E-3</v>
      </c>
      <c r="E1009" s="279">
        <v>12.244499206542969</v>
      </c>
      <c r="F1009" s="279">
        <v>122.06982421875</v>
      </c>
      <c r="G1009" s="278">
        <v>2.1119985580444336</v>
      </c>
      <c r="H1009" s="278">
        <v>0.11235080659389496</v>
      </c>
      <c r="I1009" s="280">
        <v>248.041394972684</v>
      </c>
    </row>
    <row r="1010" spans="1:9" x14ac:dyDescent="0.3">
      <c r="A1010" s="275">
        <v>43063.430148530089</v>
      </c>
      <c r="B1010" s="278">
        <v>2.1619653701782227</v>
      </c>
      <c r="C1010" s="278">
        <v>0.13038003444671631</v>
      </c>
      <c r="D1010" s="9">
        <v>6.103515625E-4</v>
      </c>
      <c r="E1010" s="279">
        <v>12.252664566040039</v>
      </c>
      <c r="F1010" s="279">
        <v>121.82275390625</v>
      </c>
      <c r="G1010" s="278">
        <v>2.1201639175415039</v>
      </c>
      <c r="H1010" s="278">
        <v>0.11305774748325348</v>
      </c>
      <c r="I1010" s="280">
        <v>249.52559913576147</v>
      </c>
    </row>
    <row r="1011" spans="1:9" x14ac:dyDescent="0.3">
      <c r="A1011" s="275">
        <v>43063.430150462962</v>
      </c>
      <c r="B1011" s="278">
        <v>2.1666800975799561</v>
      </c>
      <c r="C1011" s="278">
        <v>0.12927187979221344</v>
      </c>
      <c r="D1011" s="9"/>
      <c r="E1011" s="279">
        <v>12.257287979125977</v>
      </c>
      <c r="F1011" s="279">
        <v>121.54541015625</v>
      </c>
      <c r="G1011" s="278">
        <v>2.1247873306274414</v>
      </c>
      <c r="H1011" s="278">
        <v>0.1120515838265419</v>
      </c>
      <c r="I1011" s="280">
        <v>247.41830061934405</v>
      </c>
    </row>
    <row r="1012" spans="1:9" x14ac:dyDescent="0.3">
      <c r="A1012" s="275">
        <v>43063.430152395835</v>
      </c>
      <c r="B1012" s="278">
        <v>2.175079345703125</v>
      </c>
      <c r="C1012" s="278">
        <v>0.12791992723941803</v>
      </c>
      <c r="D1012" s="9"/>
      <c r="E1012" s="279">
        <v>12.265524864196777</v>
      </c>
      <c r="F1012" s="279">
        <v>121.27197265625</v>
      </c>
      <c r="G1012" s="278">
        <v>2.1330242156982422</v>
      </c>
      <c r="H1012" s="278">
        <v>0.11081600934267044</v>
      </c>
      <c r="I1012" s="280">
        <v>244.82473908778235</v>
      </c>
    </row>
    <row r="1013" spans="1:9" x14ac:dyDescent="0.3">
      <c r="A1013" s="275">
        <v>43063.430154317131</v>
      </c>
      <c r="B1013" s="278">
        <v>2.1768686771392822</v>
      </c>
      <c r="C1013" s="278">
        <v>0.12793987989425659</v>
      </c>
      <c r="D1013" s="9">
        <v>1.46484375E-3</v>
      </c>
      <c r="E1013" s="279">
        <v>12.267279624938965</v>
      </c>
      <c r="F1013" s="279">
        <v>121.033203125</v>
      </c>
      <c r="G1013" s="278">
        <v>2.1347789764404297</v>
      </c>
      <c r="H1013" s="278">
        <v>0.11082866787910461</v>
      </c>
      <c r="I1013" s="280">
        <v>244.84790318348635</v>
      </c>
    </row>
    <row r="1014" spans="1:9" x14ac:dyDescent="0.3">
      <c r="A1014" s="275">
        <v>43063.430156249997</v>
      </c>
      <c r="B1014" s="278">
        <v>2.184100866317749</v>
      </c>
      <c r="C1014" s="278">
        <v>0.12895600497722626</v>
      </c>
      <c r="D1014" s="9">
        <v>2.25830078125E-3</v>
      </c>
      <c r="E1014" s="279">
        <v>12.274372100830078</v>
      </c>
      <c r="F1014" s="279">
        <v>120.88818359375</v>
      </c>
      <c r="G1014" s="278">
        <v>2.141871452331543</v>
      </c>
      <c r="H1014" s="278">
        <v>0.11175286024808884</v>
      </c>
      <c r="I1014" s="280">
        <v>246.78537846702025</v>
      </c>
    </row>
    <row r="1015" spans="1:9" x14ac:dyDescent="0.3">
      <c r="A1015" s="275">
        <v>43063.430158182869</v>
      </c>
      <c r="B1015" s="278">
        <v>2.1875638961791992</v>
      </c>
      <c r="C1015" s="278">
        <v>0.12807430326938629</v>
      </c>
      <c r="D1015" s="9">
        <v>9.765625E-4</v>
      </c>
      <c r="E1015" s="279">
        <v>12.277768135070801</v>
      </c>
      <c r="F1015" s="279">
        <v>120.7763671875</v>
      </c>
      <c r="G1015" s="278">
        <v>2.1452674865722656</v>
      </c>
      <c r="H1015" s="278">
        <v>0.11095285415649414</v>
      </c>
      <c r="I1015" s="280">
        <v>245.10953378393447</v>
      </c>
    </row>
    <row r="1016" spans="1:9" x14ac:dyDescent="0.3">
      <c r="A1016" s="275">
        <v>43063.430160104166</v>
      </c>
      <c r="B1016" s="278">
        <v>2.1905183792114258</v>
      </c>
      <c r="C1016" s="278">
        <v>0.12886503338813782</v>
      </c>
      <c r="D1016" s="9"/>
      <c r="E1016" s="279">
        <v>12.280665397644043</v>
      </c>
      <c r="F1016" s="279">
        <v>120.6181640625</v>
      </c>
      <c r="G1016" s="278">
        <v>2.1481647491455078</v>
      </c>
      <c r="H1016" s="278">
        <v>0.11168409138917923</v>
      </c>
      <c r="I1016" s="280">
        <v>246.6498030990841</v>
      </c>
    </row>
    <row r="1017" spans="1:9" x14ac:dyDescent="0.3">
      <c r="A1017" s="275">
        <v>43063.430162037039</v>
      </c>
      <c r="B1017" s="278">
        <v>2.1942234039306641</v>
      </c>
      <c r="C1017" s="278">
        <v>0.1280578225851059</v>
      </c>
      <c r="D1017" s="9"/>
      <c r="E1017" s="279">
        <v>12.284298896789551</v>
      </c>
      <c r="F1017" s="279">
        <v>120.48974609375</v>
      </c>
      <c r="G1017" s="278">
        <v>2.1517982482910156</v>
      </c>
      <c r="H1017" s="278">
        <v>0.11095274984836578</v>
      </c>
      <c r="I1017" s="280">
        <v>245.11846164144049</v>
      </c>
    </row>
    <row r="1018" spans="1:9" x14ac:dyDescent="0.3">
      <c r="A1018" s="275">
        <v>43063.430163969904</v>
      </c>
      <c r="B1018" s="278">
        <v>2.1997811794281006</v>
      </c>
      <c r="C1018" s="278">
        <v>0.12851034104824066</v>
      </c>
      <c r="D1018" s="9"/>
      <c r="E1018" s="279">
        <v>12.289749145507813</v>
      </c>
      <c r="F1018" s="279">
        <v>120.2998046875</v>
      </c>
      <c r="G1018" s="278">
        <v>2.1572484970092773</v>
      </c>
      <c r="H1018" s="278">
        <v>0.11136982589960098</v>
      </c>
      <c r="I1018" s="280">
        <v>245.99616516381843</v>
      </c>
    </row>
    <row r="1019" spans="1:9" x14ac:dyDescent="0.3">
      <c r="A1019" s="275">
        <v>43063.430165891201</v>
      </c>
      <c r="B1019" s="278">
        <v>2.2042419910430908</v>
      </c>
      <c r="C1019" s="278">
        <v>0.12877459824085236</v>
      </c>
      <c r="D1019" s="9"/>
      <c r="E1019" s="279">
        <v>12.294123649597168</v>
      </c>
      <c r="F1019" s="279">
        <v>120.03564453125</v>
      </c>
      <c r="G1019" s="278">
        <v>2.1616230010986328</v>
      </c>
      <c r="H1019" s="278">
        <v>0.11161334067583084</v>
      </c>
      <c r="I1019" s="280">
        <v>246.50861082753207</v>
      </c>
    </row>
    <row r="1020" spans="1:9" x14ac:dyDescent="0.3">
      <c r="A1020" s="275">
        <v>43063.430167824074</v>
      </c>
      <c r="B1020" s="278">
        <v>2.2112233638763428</v>
      </c>
      <c r="C1020" s="278">
        <v>0.1318773627281189</v>
      </c>
      <c r="D1020" s="9"/>
      <c r="E1020" s="279">
        <v>12.300970077514648</v>
      </c>
      <c r="F1020" s="279">
        <v>119.7451171875</v>
      </c>
      <c r="G1020" s="278">
        <v>2.1684694290161133</v>
      </c>
      <c r="H1020" s="278">
        <v>0.11443483829498291</v>
      </c>
      <c r="I1020" s="280">
        <v>252.41939380167423</v>
      </c>
    </row>
    <row r="1021" spans="1:9" x14ac:dyDescent="0.3">
      <c r="A1021" s="275">
        <v>43063.430169756946</v>
      </c>
      <c r="B1021" s="278">
        <v>2.2186191082000732</v>
      </c>
      <c r="C1021" s="278">
        <v>0.1259390115737915</v>
      </c>
      <c r="D1021" s="9"/>
      <c r="E1021" s="279">
        <v>12.308222770690918</v>
      </c>
      <c r="F1021" s="279">
        <v>119.47705078125</v>
      </c>
      <c r="G1021" s="278">
        <v>2.1757221221923828</v>
      </c>
      <c r="H1021" s="278">
        <v>0.10901305079460144</v>
      </c>
      <c r="I1021" s="280">
        <v>241.04262600287029</v>
      </c>
    </row>
    <row r="1022" spans="1:9" x14ac:dyDescent="0.3">
      <c r="A1022" s="275">
        <v>43063.430171678243</v>
      </c>
      <c r="B1022" s="278">
        <v>2.2245092391967773</v>
      </c>
      <c r="C1022" s="278">
        <v>0.13088369369506836</v>
      </c>
      <c r="D1022" s="9"/>
      <c r="E1022" s="279">
        <v>12.313999176025391</v>
      </c>
      <c r="F1022" s="279">
        <v>119.3134765625</v>
      </c>
      <c r="G1022" s="278">
        <v>2.1814985275268555</v>
      </c>
      <c r="H1022" s="278">
        <v>0.11351967602968216</v>
      </c>
      <c r="I1022" s="280">
        <v>250.49594588825718</v>
      </c>
    </row>
    <row r="1023" spans="1:9" x14ac:dyDescent="0.3">
      <c r="A1023" s="275">
        <v>43063.430173611108</v>
      </c>
      <c r="B1023" s="278">
        <v>2.2296390533447266</v>
      </c>
      <c r="C1023" s="278">
        <v>0.12851649522781372</v>
      </c>
      <c r="D1023" s="9"/>
      <c r="E1023" s="279">
        <v>12.319029808044434</v>
      </c>
      <c r="F1023" s="279">
        <v>119.11962890625</v>
      </c>
      <c r="G1023" s="278">
        <v>2.1865291595458984</v>
      </c>
      <c r="H1023" s="278">
        <v>0.11139361560344696</v>
      </c>
      <c r="I1023" s="280">
        <v>246.05736327837943</v>
      </c>
    </row>
    <row r="1024" spans="1:9" x14ac:dyDescent="0.3">
      <c r="A1024" s="275">
        <v>43063.430175543981</v>
      </c>
      <c r="B1024" s="278">
        <v>2.2359573841094971</v>
      </c>
      <c r="C1024" s="278">
        <v>0.12921348214149475</v>
      </c>
      <c r="D1024" s="9"/>
      <c r="E1024" s="279">
        <v>12.325225830078125</v>
      </c>
      <c r="F1024" s="279">
        <v>118.8291015625</v>
      </c>
      <c r="G1024" s="278">
        <v>2.1927251815795898</v>
      </c>
      <c r="H1024" s="278">
        <v>0.11202118545770645</v>
      </c>
      <c r="I1024" s="280">
        <v>247.36889958215241</v>
      </c>
    </row>
    <row r="1025" spans="1:9" x14ac:dyDescent="0.3">
      <c r="A1025" s="275">
        <v>43063.430177465278</v>
      </c>
      <c r="B1025" s="278">
        <v>2.2401671409606934</v>
      </c>
      <c r="C1025" s="278">
        <v>0.12940235435962677</v>
      </c>
      <c r="D1025" s="9"/>
      <c r="E1025" s="279">
        <v>12.329354286193848</v>
      </c>
      <c r="F1025" s="279">
        <v>118.69873046875</v>
      </c>
      <c r="G1025" s="278">
        <v>2.1968536376953125</v>
      </c>
      <c r="H1025" s="278">
        <v>0.11218322813510895</v>
      </c>
      <c r="I1025" s="280">
        <v>247.70256312468601</v>
      </c>
    </row>
    <row r="1026" spans="1:9" x14ac:dyDescent="0.3">
      <c r="A1026" s="275">
        <v>43063.43017939815</v>
      </c>
      <c r="B1026" s="278">
        <v>2.2429533004760742</v>
      </c>
      <c r="C1026" s="278">
        <v>0.12769302725791931</v>
      </c>
      <c r="D1026" s="9"/>
      <c r="E1026" s="279">
        <v>12.332086563110352</v>
      </c>
      <c r="F1026" s="279">
        <v>118.5302734375</v>
      </c>
      <c r="G1026" s="278">
        <v>2.1995859146118164</v>
      </c>
      <c r="H1026" s="278">
        <v>0.11063849180936813</v>
      </c>
      <c r="I1026" s="280">
        <v>244.47065893746245</v>
      </c>
    </row>
    <row r="1027" spans="1:9" x14ac:dyDescent="0.3">
      <c r="A1027" s="275">
        <v>43063.430181331016</v>
      </c>
      <c r="B1027" s="278">
        <v>2.246835470199585</v>
      </c>
      <c r="C1027" s="278">
        <v>0.12692360579967499</v>
      </c>
      <c r="D1027" s="9"/>
      <c r="E1027" s="279">
        <v>12.335893630981445</v>
      </c>
      <c r="F1027" s="279">
        <v>118.2314453125</v>
      </c>
      <c r="G1027" s="278">
        <v>2.2033929824829102</v>
      </c>
      <c r="H1027" s="278">
        <v>0.10993914306163788</v>
      </c>
      <c r="I1027" s="280">
        <v>243.00436683672572</v>
      </c>
    </row>
    <row r="1028" spans="1:9" x14ac:dyDescent="0.3">
      <c r="A1028" s="275">
        <v>43063.430183252312</v>
      </c>
      <c r="B1028" s="278">
        <v>2.2526352405548096</v>
      </c>
      <c r="C1028" s="278">
        <v>0.12933111190795898</v>
      </c>
      <c r="D1028" s="9"/>
      <c r="E1028" s="279">
        <v>12.341581344604492</v>
      </c>
      <c r="F1028" s="279">
        <v>117.97900390625</v>
      </c>
      <c r="G1028" s="278">
        <v>2.209080696105957</v>
      </c>
      <c r="H1028" s="278">
        <v>0.11212319135665894</v>
      </c>
      <c r="I1028" s="280">
        <v>247.57972627471108</v>
      </c>
    </row>
    <row r="1029" spans="1:9" x14ac:dyDescent="0.3">
      <c r="A1029" s="275">
        <v>43063.430185185185</v>
      </c>
      <c r="B1029" s="278">
        <v>2.2621364593505859</v>
      </c>
      <c r="C1029" s="278">
        <v>0.12891873717308044</v>
      </c>
      <c r="D1029" s="9"/>
      <c r="E1029" s="279">
        <v>12.350898742675781</v>
      </c>
      <c r="F1029" s="279">
        <v>117.7197265625</v>
      </c>
      <c r="G1029" s="278">
        <v>2.2183980941772461</v>
      </c>
      <c r="H1029" s="278">
        <v>0.11174236983060837</v>
      </c>
      <c r="I1029" s="280">
        <v>246.77819768125036</v>
      </c>
    </row>
    <row r="1030" spans="1:9" x14ac:dyDescent="0.3">
      <c r="A1030" s="275">
        <v>43063.430187118058</v>
      </c>
      <c r="B1030" s="278">
        <v>2.2657599449157715</v>
      </c>
      <c r="C1030" s="278">
        <v>0.12899495661258698</v>
      </c>
      <c r="D1030" s="9"/>
      <c r="E1030" s="279">
        <v>12.354452133178711</v>
      </c>
      <c r="F1030" s="279">
        <v>117.49267578125</v>
      </c>
      <c r="G1030" s="278">
        <v>2.2219514846801758</v>
      </c>
      <c r="H1030" s="278">
        <v>0.1118086576461792</v>
      </c>
      <c r="I1030" s="280">
        <v>246.91528207476188</v>
      </c>
    </row>
    <row r="1031" spans="1:9" x14ac:dyDescent="0.3">
      <c r="A1031" s="275">
        <v>43063.430189039354</v>
      </c>
      <c r="B1031" s="278">
        <v>2.2697227001190186</v>
      </c>
      <c r="C1031" s="278">
        <v>0.12980474531650543</v>
      </c>
      <c r="D1031" s="9"/>
      <c r="E1031" s="279">
        <v>12.358338356018066</v>
      </c>
      <c r="F1031" s="279">
        <v>117.35595703125</v>
      </c>
      <c r="G1031" s="278">
        <v>2.2258377075195313</v>
      </c>
      <c r="H1031" s="278">
        <v>0.11254113912582397</v>
      </c>
      <c r="I1031" s="280">
        <v>248.44787289332777</v>
      </c>
    </row>
    <row r="1032" spans="1:9" x14ac:dyDescent="0.3">
      <c r="A1032" s="275">
        <v>43063.43019097222</v>
      </c>
      <c r="B1032" s="278">
        <v>2.2747776508331299</v>
      </c>
      <c r="C1032" s="278">
        <v>0.12984354794025421</v>
      </c>
      <c r="D1032" s="9"/>
      <c r="E1032" s="279">
        <v>12.363295555114746</v>
      </c>
      <c r="F1032" s="279">
        <v>117.31640625</v>
      </c>
      <c r="G1032" s="278">
        <v>2.2307949066162109</v>
      </c>
      <c r="H1032" s="278">
        <v>0.11257877200841904</v>
      </c>
      <c r="I1032" s="280">
        <v>248.52824154478003</v>
      </c>
    </row>
    <row r="1033" spans="1:9" x14ac:dyDescent="0.3">
      <c r="A1033" s="275">
        <v>43063.430192905093</v>
      </c>
      <c r="B1033" s="278">
        <v>2.2746298313140869</v>
      </c>
      <c r="C1033" s="278">
        <v>0.12866060435771942</v>
      </c>
      <c r="D1033" s="9"/>
      <c r="E1033" s="279">
        <v>12.363150596618652</v>
      </c>
      <c r="F1033" s="279">
        <v>117.26123046875</v>
      </c>
      <c r="G1033" s="278">
        <v>2.2306499481201172</v>
      </c>
      <c r="H1033" s="278">
        <v>0.11152742803096771</v>
      </c>
      <c r="I1033" s="280">
        <v>246.3398721788306</v>
      </c>
    </row>
    <row r="1034" spans="1:9" x14ac:dyDescent="0.3">
      <c r="A1034" s="275">
        <v>43063.430194826389</v>
      </c>
      <c r="B1034" s="278">
        <v>2.2789273262023926</v>
      </c>
      <c r="C1034" s="278">
        <v>0.12796632945537567</v>
      </c>
      <c r="D1034" s="9"/>
      <c r="E1034" s="279">
        <v>12.367364883422852</v>
      </c>
      <c r="F1034" s="279">
        <v>117.21142578125</v>
      </c>
      <c r="G1034" s="278">
        <v>2.2348642349243164</v>
      </c>
      <c r="H1034" s="278">
        <v>0.11087696254253387</v>
      </c>
      <c r="I1034" s="280">
        <v>244.96465075103279</v>
      </c>
    </row>
    <row r="1035" spans="1:9" x14ac:dyDescent="0.3">
      <c r="A1035" s="275">
        <v>43063.430196759262</v>
      </c>
      <c r="B1035" s="278">
        <v>2.283475399017334</v>
      </c>
      <c r="C1035" s="278">
        <v>0.12947142124176025</v>
      </c>
      <c r="D1035" s="9"/>
      <c r="E1035" s="279">
        <v>12.371825218200684</v>
      </c>
      <c r="F1035" s="279">
        <v>117.12939453125</v>
      </c>
      <c r="G1035" s="278">
        <v>2.2393245697021484</v>
      </c>
      <c r="H1035" s="278">
        <v>0.11225033551454544</v>
      </c>
      <c r="I1035" s="280">
        <v>247.84610929113094</v>
      </c>
    </row>
    <row r="1036" spans="1:9" x14ac:dyDescent="0.3">
      <c r="A1036" s="275">
        <v>43063.430198692127</v>
      </c>
      <c r="B1036" s="278">
        <v>2.2880237102508545</v>
      </c>
      <c r="C1036" s="278">
        <v>0.12791243195533752</v>
      </c>
      <c r="D1036" s="9"/>
      <c r="E1036" s="279">
        <v>12.376285552978516</v>
      </c>
      <c r="F1036" s="279">
        <v>117.0068359375</v>
      </c>
      <c r="G1036" s="278">
        <v>2.2437849044799805</v>
      </c>
      <c r="H1036" s="278">
        <v>0.11083453893661499</v>
      </c>
      <c r="I1036" s="280">
        <v>244.87978238283915</v>
      </c>
    </row>
    <row r="1037" spans="1:9" x14ac:dyDescent="0.3">
      <c r="A1037" s="275">
        <v>43063.430200613424</v>
      </c>
      <c r="B1037" s="278">
        <v>2.2914800643920898</v>
      </c>
      <c r="C1037" s="278">
        <v>0.12825192511081696</v>
      </c>
      <c r="D1037" s="9"/>
      <c r="E1037" s="279">
        <v>12.379674911499023</v>
      </c>
      <c r="F1037" s="279">
        <v>116.80908203125</v>
      </c>
      <c r="G1037" s="278">
        <v>2.2471742630004883</v>
      </c>
      <c r="H1037" s="278">
        <v>0.111135333776474</v>
      </c>
      <c r="I1037" s="280">
        <v>245.50561092520124</v>
      </c>
    </row>
    <row r="1038" spans="1:9" x14ac:dyDescent="0.3">
      <c r="A1038" s="275">
        <v>43063.430202546297</v>
      </c>
      <c r="B1038" s="278">
        <v>2.3020663261413574</v>
      </c>
      <c r="C1038" s="278">
        <v>0.12725687026977539</v>
      </c>
      <c r="D1038" s="9"/>
      <c r="E1038" s="279">
        <v>12.390056610107422</v>
      </c>
      <c r="F1038" s="279">
        <v>116.6455078125</v>
      </c>
      <c r="G1038" s="278">
        <v>2.2575559616088867</v>
      </c>
      <c r="H1038" s="278">
        <v>0.11022505164146423</v>
      </c>
      <c r="I1038" s="280">
        <v>243.59376537356079</v>
      </c>
    </row>
    <row r="1039" spans="1:9" x14ac:dyDescent="0.3">
      <c r="A1039" s="275">
        <v>43063.430204479169</v>
      </c>
      <c r="B1039" s="278">
        <v>2.3106367588043213</v>
      </c>
      <c r="C1039" s="278">
        <v>0.12789735198020935</v>
      </c>
      <c r="D1039" s="9"/>
      <c r="E1039" s="279">
        <v>12.39846134185791</v>
      </c>
      <c r="F1039" s="279">
        <v>116.4453125</v>
      </c>
      <c r="G1039" s="278">
        <v>2.265960693359375</v>
      </c>
      <c r="H1039" s="278">
        <v>0.1108068972826004</v>
      </c>
      <c r="I1039" s="280">
        <v>244.81348625501985</v>
      </c>
    </row>
    <row r="1040" spans="1:9" x14ac:dyDescent="0.3">
      <c r="A1040" s="275">
        <v>43063.430206400466</v>
      </c>
      <c r="B1040" s="278">
        <v>2.3179430961608887</v>
      </c>
      <c r="C1040" s="278">
        <v>0.1303798109292984</v>
      </c>
      <c r="D1040" s="9"/>
      <c r="E1040" s="279">
        <v>12.40562629699707</v>
      </c>
      <c r="F1040" s="279">
        <v>116.22705078125</v>
      </c>
      <c r="G1040" s="278">
        <v>2.2731256484985352</v>
      </c>
      <c r="H1040" s="278">
        <v>0.11306864023208618</v>
      </c>
      <c r="I1040" s="280">
        <v>249.55607279019833</v>
      </c>
    </row>
    <row r="1041" spans="1:9" x14ac:dyDescent="0.3">
      <c r="A1041" s="275">
        <v>43063.430208333331</v>
      </c>
      <c r="B1041" s="278">
        <v>2.3276114463806152</v>
      </c>
      <c r="C1041" s="278">
        <v>0.13049381971359253</v>
      </c>
      <c r="D1041" s="9"/>
      <c r="E1041" s="279">
        <v>12.415107727050781</v>
      </c>
      <c r="F1041" s="279">
        <v>116.0556640625</v>
      </c>
      <c r="G1041" s="278">
        <v>2.2826070785522461</v>
      </c>
      <c r="H1041" s="278">
        <v>0.11317110061645508</v>
      </c>
      <c r="I1041" s="280">
        <v>249.77011360551958</v>
      </c>
    </row>
    <row r="1042" spans="1:9" x14ac:dyDescent="0.3">
      <c r="A1042" s="275">
        <v>43063.430210266204</v>
      </c>
      <c r="B1042" s="278">
        <v>2.3345928192138672</v>
      </c>
      <c r="C1042" s="278">
        <v>0.13079570233821869</v>
      </c>
      <c r="D1042" s="9"/>
      <c r="E1042" s="279">
        <v>12.421954154968262</v>
      </c>
      <c r="F1042" s="279">
        <v>116.01953125</v>
      </c>
      <c r="G1042" s="278">
        <v>2.2894535064697266</v>
      </c>
      <c r="H1042" s="278">
        <v>0.11344353854656219</v>
      </c>
      <c r="I1042" s="280">
        <v>250.33954952824584</v>
      </c>
    </row>
    <row r="1043" spans="1:9" x14ac:dyDescent="0.3">
      <c r="A1043" s="275">
        <v>43063.430212187501</v>
      </c>
      <c r="B1043" s="278">
        <v>2.339726448059082</v>
      </c>
      <c r="C1043" s="278">
        <v>0.13064655661582947</v>
      </c>
      <c r="D1043" s="9"/>
      <c r="E1043" s="279">
        <v>12.42698860168457</v>
      </c>
      <c r="F1043" s="279">
        <v>115.99658203125</v>
      </c>
      <c r="G1043" s="278">
        <v>2.2944879531860352</v>
      </c>
      <c r="H1043" s="278">
        <v>0.1133093535900116</v>
      </c>
      <c r="I1043" s="280">
        <v>250.05938901291017</v>
      </c>
    </row>
    <row r="1044" spans="1:9" x14ac:dyDescent="0.3">
      <c r="A1044" s="275">
        <v>43063.430214120373</v>
      </c>
      <c r="B1044" s="278">
        <v>2.3462042808532715</v>
      </c>
      <c r="C1044" s="278">
        <v>0.12948247790336609</v>
      </c>
      <c r="D1044" s="9"/>
      <c r="E1044" s="279">
        <v>12.433341026306152</v>
      </c>
      <c r="F1044" s="279">
        <v>116.00537109375</v>
      </c>
      <c r="G1044" s="278">
        <v>2.3008403778076172</v>
      </c>
      <c r="H1044" s="278">
        <v>0.11224555224180222</v>
      </c>
      <c r="I1044" s="280">
        <v>247.82745476162901</v>
      </c>
    </row>
    <row r="1045" spans="1:9" x14ac:dyDescent="0.3">
      <c r="A1045" s="275">
        <v>43063.430216053239</v>
      </c>
      <c r="B1045" s="278">
        <v>2.3572008609771729</v>
      </c>
      <c r="C1045" s="278">
        <v>0.13200236856937408</v>
      </c>
      <c r="D1045" s="9"/>
      <c r="E1045" s="279">
        <v>12.444125175476074</v>
      </c>
      <c r="F1045" s="279">
        <v>116.0419921875</v>
      </c>
      <c r="G1045" s="278">
        <v>2.3116245269775391</v>
      </c>
      <c r="H1045" s="278">
        <v>0.11454956233501434</v>
      </c>
      <c r="I1045" s="280">
        <v>252.66119776391304</v>
      </c>
    </row>
    <row r="1046" spans="1:9" x14ac:dyDescent="0.3">
      <c r="A1046" s="275">
        <v>43063.430217974535</v>
      </c>
      <c r="B1046" s="278">
        <v>2.361328125</v>
      </c>
      <c r="C1046" s="278">
        <v>0.13076324760913849</v>
      </c>
      <c r="D1046" s="9"/>
      <c r="E1046" s="279">
        <v>12.448172569274902</v>
      </c>
      <c r="F1046" s="279">
        <v>116.0244140625</v>
      </c>
      <c r="G1046" s="278">
        <v>2.3156719207763672</v>
      </c>
      <c r="H1046" s="278">
        <v>0.11342035979032516</v>
      </c>
      <c r="I1046" s="280">
        <v>250.29502390396718</v>
      </c>
    </row>
    <row r="1047" spans="1:9" x14ac:dyDescent="0.3">
      <c r="A1047" s="275">
        <v>43063.430219907408</v>
      </c>
      <c r="B1047" s="278">
        <v>2.3673934936523438</v>
      </c>
      <c r="C1047" s="278">
        <v>0.13061380386352539</v>
      </c>
      <c r="D1047" s="9"/>
      <c r="E1047" s="279">
        <v>12.454120635986328</v>
      </c>
      <c r="F1047" s="279">
        <v>115.91845703125</v>
      </c>
      <c r="G1047" s="278">
        <v>2.321619987487793</v>
      </c>
      <c r="H1047" s="278">
        <v>0.11330585181713104</v>
      </c>
      <c r="I1047" s="280">
        <v>250.06812093817075</v>
      </c>
    </row>
    <row r="1048" spans="1:9" x14ac:dyDescent="0.3">
      <c r="A1048" s="275">
        <v>43063.430221840281</v>
      </c>
      <c r="B1048" s="278">
        <v>2.3756265640258789</v>
      </c>
      <c r="C1048" s="278">
        <v>0.12892340123653412</v>
      </c>
      <c r="D1048" s="9"/>
      <c r="E1048" s="279">
        <v>12.462194442749023</v>
      </c>
      <c r="F1048" s="279">
        <v>115.7568359375</v>
      </c>
      <c r="G1048" s="278">
        <v>2.3296937942504883</v>
      </c>
      <c r="H1048" s="278">
        <v>0.11176834255456924</v>
      </c>
      <c r="I1048" s="280">
        <v>246.84661722807209</v>
      </c>
    </row>
    <row r="1049" spans="1:9" x14ac:dyDescent="0.3">
      <c r="A1049" s="275">
        <v>43063.430223761578</v>
      </c>
      <c r="B1049" s="278">
        <v>2.3815186023712158</v>
      </c>
      <c r="C1049" s="278">
        <v>0.13112355768680573</v>
      </c>
      <c r="D1049" s="9"/>
      <c r="E1049" s="279">
        <v>12.467972755432129</v>
      </c>
      <c r="F1049" s="279">
        <v>115.51171875</v>
      </c>
      <c r="G1049" s="278">
        <v>2.3354721069335938</v>
      </c>
      <c r="H1049" s="278">
        <v>0.11376522481441498</v>
      </c>
      <c r="I1049" s="280">
        <v>251.02782773065383</v>
      </c>
    </row>
    <row r="1050" spans="1:9" x14ac:dyDescent="0.3">
      <c r="A1050" s="275">
        <v>43063.430225694443</v>
      </c>
      <c r="B1050" s="278">
        <v>2.3869831562042236</v>
      </c>
      <c r="C1050" s="278">
        <v>0.1295270174741745</v>
      </c>
      <c r="D1050" s="9"/>
      <c r="E1050" s="279">
        <v>12.473331451416016</v>
      </c>
      <c r="F1050" s="279">
        <v>115.15869140625</v>
      </c>
      <c r="G1050" s="278">
        <v>2.3408308029174805</v>
      </c>
      <c r="H1050" s="278">
        <v>0.11230164766311646</v>
      </c>
      <c r="I1050" s="280">
        <v>247.95475008563946</v>
      </c>
    </row>
    <row r="1051" spans="1:9" x14ac:dyDescent="0.3">
      <c r="A1051" s="275">
        <v>43063.430227627316</v>
      </c>
      <c r="B1051" s="278">
        <v>2.3958919048309326</v>
      </c>
      <c r="C1051" s="278">
        <v>0.12973527610301971</v>
      </c>
      <c r="D1051" s="9"/>
      <c r="E1051" s="279">
        <v>12.482068061828613</v>
      </c>
      <c r="F1051" s="279">
        <v>114.71875</v>
      </c>
      <c r="G1051" s="278">
        <v>2.3495674133300781</v>
      </c>
      <c r="H1051" s="278">
        <v>0.11248267441987991</v>
      </c>
      <c r="I1051" s="280">
        <v>248.32903743613085</v>
      </c>
    </row>
    <row r="1052" spans="1:9" x14ac:dyDescent="0.3">
      <c r="A1052" s="275">
        <v>43063.430229548612</v>
      </c>
      <c r="B1052" s="278">
        <v>2.3991079330444336</v>
      </c>
      <c r="C1052" s="278">
        <v>0.13139049708843231</v>
      </c>
      <c r="D1052" s="9"/>
      <c r="E1052" s="279">
        <v>12.485221862792969</v>
      </c>
      <c r="F1052" s="279">
        <v>114.4658203125</v>
      </c>
      <c r="G1052" s="278">
        <v>2.3527212142944336</v>
      </c>
      <c r="H1052" s="278">
        <v>0.1139933168888092</v>
      </c>
      <c r="I1052" s="280">
        <v>251.49676975505989</v>
      </c>
    </row>
    <row r="1053" spans="1:9" x14ac:dyDescent="0.3">
      <c r="A1053" s="275">
        <v>43063.430231481485</v>
      </c>
      <c r="B1053" s="278">
        <v>2.4059970378875732</v>
      </c>
      <c r="C1053" s="278">
        <v>0.12975659966468811</v>
      </c>
      <c r="D1053" s="9"/>
      <c r="E1053" s="279">
        <v>12.491977691650391</v>
      </c>
      <c r="F1053" s="279">
        <v>114.21484375</v>
      </c>
      <c r="G1053" s="278">
        <v>2.3594770431518555</v>
      </c>
      <c r="H1053" s="278">
        <v>0.11249677836894989</v>
      </c>
      <c r="I1053" s="280">
        <v>248.3554444480088</v>
      </c>
    </row>
    <row r="1054" spans="1:9" x14ac:dyDescent="0.3">
      <c r="A1054" s="275">
        <v>43063.43023341435</v>
      </c>
      <c r="B1054" s="278">
        <v>2.4069461822509766</v>
      </c>
      <c r="C1054" s="278">
        <v>0.12911857664585114</v>
      </c>
      <c r="D1054" s="9"/>
      <c r="E1054" s="279">
        <v>12.492908477783203</v>
      </c>
      <c r="F1054" s="279">
        <v>113.97216796875</v>
      </c>
      <c r="G1054" s="278">
        <v>2.360407829284668</v>
      </c>
      <c r="H1054" s="278">
        <v>0.11191795766353607</v>
      </c>
      <c r="I1054" s="280">
        <v>247.14336087008337</v>
      </c>
    </row>
    <row r="1055" spans="1:9" x14ac:dyDescent="0.3">
      <c r="A1055" s="275">
        <v>43063.430235335647</v>
      </c>
      <c r="B1055" s="278">
        <v>2.41123366355896</v>
      </c>
      <c r="C1055" s="278">
        <v>0.12943895161151886</v>
      </c>
      <c r="D1055" s="9"/>
      <c r="E1055" s="279">
        <v>12.497113227844238</v>
      </c>
      <c r="F1055" s="279">
        <v>113.71923828125</v>
      </c>
      <c r="G1055" s="278">
        <v>2.3646125793457031</v>
      </c>
      <c r="H1055" s="278">
        <v>0.11221201717853546</v>
      </c>
      <c r="I1055" s="280">
        <v>247.76128359472139</v>
      </c>
    </row>
    <row r="1056" spans="1:9" x14ac:dyDescent="0.3">
      <c r="A1056" s="275">
        <v>43063.43023726852</v>
      </c>
      <c r="B1056" s="278">
        <v>2.4180517196655273</v>
      </c>
      <c r="C1056" s="278">
        <v>0.13019269704818726</v>
      </c>
      <c r="D1056" s="9"/>
      <c r="E1056" s="279">
        <v>12.503799438476563</v>
      </c>
      <c r="F1056" s="279">
        <v>113.5224609375</v>
      </c>
      <c r="G1056" s="278">
        <v>2.3712987899780273</v>
      </c>
      <c r="H1056" s="278">
        <v>0.11290182918310165</v>
      </c>
      <c r="I1056" s="280">
        <v>249.20932333452816</v>
      </c>
    </row>
    <row r="1057" spans="1:9" x14ac:dyDescent="0.3">
      <c r="A1057" s="275">
        <v>43063.430239201392</v>
      </c>
      <c r="B1057" s="278">
        <v>2.4210021495819092</v>
      </c>
      <c r="C1057" s="278">
        <v>0.12867143750190735</v>
      </c>
      <c r="D1057" s="9"/>
      <c r="E1057" s="279">
        <v>12.506692886352539</v>
      </c>
      <c r="F1057" s="279">
        <v>113.23876953125</v>
      </c>
      <c r="G1057" s="278">
        <v>2.3741922378540039</v>
      </c>
      <c r="H1057" s="278">
        <v>0.11151584982872009</v>
      </c>
      <c r="I1057" s="280">
        <v>246.30343881984547</v>
      </c>
    </row>
    <row r="1058" spans="1:9" x14ac:dyDescent="0.3">
      <c r="A1058" s="275">
        <v>43063.430241122682</v>
      </c>
      <c r="B1058" s="278">
        <v>2.4273934364318848</v>
      </c>
      <c r="C1058" s="278">
        <v>0.12904790043830872</v>
      </c>
      <c r="D1058" s="9"/>
      <c r="E1058" s="279">
        <v>12.512960433959961</v>
      </c>
      <c r="F1058" s="279">
        <v>112.875</v>
      </c>
      <c r="G1058" s="278">
        <v>2.3804597854614258</v>
      </c>
      <c r="H1058" s="278">
        <v>0.11186361312866211</v>
      </c>
      <c r="I1058" s="280">
        <v>247.03564243990741</v>
      </c>
    </row>
    <row r="1059" spans="1:9" x14ac:dyDescent="0.3">
      <c r="A1059" s="275">
        <v>43063.430243055554</v>
      </c>
      <c r="B1059" s="278">
        <v>2.4329540729522705</v>
      </c>
      <c r="C1059" s="278">
        <v>0.12935052812099457</v>
      </c>
      <c r="D1059" s="9"/>
      <c r="E1059" s="279">
        <v>12.518413543701172</v>
      </c>
      <c r="F1059" s="279">
        <v>112.45361328125</v>
      </c>
      <c r="G1059" s="278">
        <v>2.3859128952026367</v>
      </c>
      <c r="H1059" s="278">
        <v>0.11213190108537674</v>
      </c>
      <c r="I1059" s="280">
        <v>247.59368815664254</v>
      </c>
    </row>
    <row r="1060" spans="1:9" x14ac:dyDescent="0.3">
      <c r="A1060" s="275">
        <v>43063.430244988427</v>
      </c>
      <c r="B1060" s="278">
        <v>2.4446315765380859</v>
      </c>
      <c r="C1060" s="278">
        <v>0.12895661592483521</v>
      </c>
      <c r="D1060" s="9"/>
      <c r="E1060" s="279">
        <v>12.529865264892578</v>
      </c>
      <c r="F1060" s="279">
        <v>111.96826171875</v>
      </c>
      <c r="G1060" s="278">
        <v>2.397364616394043</v>
      </c>
      <c r="H1060" s="278">
        <v>0.11177720874547958</v>
      </c>
      <c r="I1060" s="280">
        <v>246.85263377420637</v>
      </c>
    </row>
    <row r="1061" spans="1:9" x14ac:dyDescent="0.3">
      <c r="A1061" s="275">
        <v>43063.430246909724</v>
      </c>
      <c r="B1061" s="278">
        <v>2.4520223140716553</v>
      </c>
      <c r="C1061" s="278">
        <v>0.12965348362922668</v>
      </c>
      <c r="D1061" s="9"/>
      <c r="E1061" s="279">
        <v>12.537113189697266</v>
      </c>
      <c r="F1061" s="279">
        <v>111.5029296875</v>
      </c>
      <c r="G1061" s="278">
        <v>2.4046125411987305</v>
      </c>
      <c r="H1061" s="278">
        <v>0.1124153807759285</v>
      </c>
      <c r="I1061" s="280">
        <v>248.19269131037265</v>
      </c>
    </row>
    <row r="1062" spans="1:9" x14ac:dyDescent="0.3">
      <c r="A1062" s="275">
        <v>43063.430248842589</v>
      </c>
      <c r="B1062" s="278">
        <v>2.4629354476928711</v>
      </c>
      <c r="C1062" s="278">
        <v>0.12929752469062805</v>
      </c>
      <c r="D1062" s="9"/>
      <c r="E1062" s="279">
        <v>12.547815322875977</v>
      </c>
      <c r="F1062" s="279">
        <v>111.0869140625</v>
      </c>
      <c r="G1062" s="278">
        <v>2.4153146743774414</v>
      </c>
      <c r="H1062" s="278">
        <v>0.11208559572696686</v>
      </c>
      <c r="I1062" s="280">
        <v>247.49803161907576</v>
      </c>
    </row>
    <row r="1063" spans="1:9" x14ac:dyDescent="0.3">
      <c r="A1063" s="275">
        <v>43063.430250775462</v>
      </c>
      <c r="B1063" s="278">
        <v>2.4664032459259033</v>
      </c>
      <c r="C1063" s="278">
        <v>0.12873479723930359</v>
      </c>
      <c r="D1063" s="9"/>
      <c r="E1063" s="279">
        <v>12.551216125488281</v>
      </c>
      <c r="F1063" s="279">
        <v>110.67431640625</v>
      </c>
      <c r="G1063" s="278">
        <v>2.4187154769897461</v>
      </c>
      <c r="H1063" s="278">
        <v>0.11159804463386536</v>
      </c>
      <c r="I1063" s="280">
        <v>246.49100343624565</v>
      </c>
    </row>
    <row r="1064" spans="1:9" x14ac:dyDescent="0.3">
      <c r="A1064" s="275">
        <v>43063.430252696759</v>
      </c>
      <c r="B1064" s="278">
        <v>2.4748833179473877</v>
      </c>
      <c r="C1064" s="278">
        <v>0.12775853276252747</v>
      </c>
      <c r="D1064" s="9"/>
      <c r="E1064" s="279">
        <v>12.559532165527344</v>
      </c>
      <c r="F1064" s="279">
        <v>110.384765625</v>
      </c>
      <c r="G1064" s="278">
        <v>2.4270315170288086</v>
      </c>
      <c r="H1064" s="278">
        <v>0.1106962114572525</v>
      </c>
      <c r="I1064" s="280">
        <v>244.59197616600537</v>
      </c>
    </row>
    <row r="1065" spans="1:9" x14ac:dyDescent="0.3">
      <c r="A1065" s="275">
        <v>43063.430254629631</v>
      </c>
      <c r="B1065" s="278">
        <v>2.4849717617034912</v>
      </c>
      <c r="C1065" s="278">
        <v>0.1279291957616806</v>
      </c>
      <c r="D1065" s="9"/>
      <c r="E1065" s="279">
        <v>12.569425582885742</v>
      </c>
      <c r="F1065" s="279">
        <v>110.03564453125</v>
      </c>
      <c r="G1065" s="278">
        <v>2.436924934387207</v>
      </c>
      <c r="H1065" s="278">
        <v>0.11085761338472366</v>
      </c>
      <c r="I1065" s="280">
        <v>244.93428789898084</v>
      </c>
    </row>
    <row r="1066" spans="1:9" x14ac:dyDescent="0.3">
      <c r="A1066" s="275">
        <v>43063.430256562497</v>
      </c>
      <c r="B1066" s="278">
        <v>2.4884259700775146</v>
      </c>
      <c r="C1066" s="278">
        <v>0.12907710671424866</v>
      </c>
      <c r="D1066" s="9"/>
      <c r="E1066" s="279">
        <v>12.572813034057617</v>
      </c>
      <c r="F1066" s="279">
        <v>109.71875</v>
      </c>
      <c r="G1066" s="278">
        <v>2.440312385559082</v>
      </c>
      <c r="H1066" s="278">
        <v>0.11189033836126328</v>
      </c>
      <c r="I1066" s="280">
        <v>247.09210326147425</v>
      </c>
    </row>
    <row r="1067" spans="1:9" x14ac:dyDescent="0.3">
      <c r="A1067" s="275">
        <v>43063.430258483793</v>
      </c>
      <c r="B1067" s="278">
        <v>2.4929811954498291</v>
      </c>
      <c r="C1067" s="278">
        <v>0.13039414584636688</v>
      </c>
      <c r="D1067" s="9"/>
      <c r="E1067" s="279">
        <v>12.577280044555664</v>
      </c>
      <c r="F1067" s="279">
        <v>109.4326171875</v>
      </c>
      <c r="G1067" s="278">
        <v>2.4447793960571289</v>
      </c>
      <c r="H1067" s="278">
        <v>0.11308478564023972</v>
      </c>
      <c r="I1067" s="280">
        <v>249.59297869846134</v>
      </c>
    </row>
    <row r="1068" spans="1:9" x14ac:dyDescent="0.3">
      <c r="A1068" s="275">
        <v>43063.430260416666</v>
      </c>
      <c r="B1068" s="278">
        <v>2.496685266494751</v>
      </c>
      <c r="C1068" s="278">
        <v>0.12891001999378204</v>
      </c>
      <c r="D1068" s="9"/>
      <c r="E1068" s="279">
        <v>12.580912590026855</v>
      </c>
      <c r="F1068" s="279">
        <v>109.2314453125</v>
      </c>
      <c r="G1068" s="278">
        <v>2.4484119415283203</v>
      </c>
      <c r="H1068" s="278">
        <v>0.11172693222761154</v>
      </c>
      <c r="I1068" s="280">
        <v>246.74279018857683</v>
      </c>
    </row>
    <row r="1069" spans="1:9" x14ac:dyDescent="0.3">
      <c r="A1069" s="275">
        <v>43063.430262349539</v>
      </c>
      <c r="B1069" s="278">
        <v>2.5009846687316895</v>
      </c>
      <c r="C1069" s="278">
        <v>0.12755784392356873</v>
      </c>
      <c r="D1069" s="9"/>
      <c r="E1069" s="279">
        <v>12.585128784179688</v>
      </c>
      <c r="F1069" s="279">
        <v>109.0986328125</v>
      </c>
      <c r="G1069" s="278">
        <v>2.4526281356811523</v>
      </c>
      <c r="H1069" s="278">
        <v>0.11049366742372513</v>
      </c>
      <c r="I1069" s="280">
        <v>244.15517546151176</v>
      </c>
    </row>
    <row r="1070" spans="1:9" x14ac:dyDescent="0.3">
      <c r="A1070" s="275">
        <v>43063.430264270835</v>
      </c>
      <c r="B1070" s="278">
        <v>2.5073776245117188</v>
      </c>
      <c r="C1070" s="278">
        <v>0.12915675342082977</v>
      </c>
      <c r="D1070" s="9"/>
      <c r="E1070" s="279">
        <v>12.591398239135742</v>
      </c>
      <c r="F1070" s="279">
        <v>108.94921875</v>
      </c>
      <c r="G1070" s="278">
        <v>2.458897590637207</v>
      </c>
      <c r="H1070" s="278">
        <v>0.11195868253707886</v>
      </c>
      <c r="I1070" s="280">
        <v>247.23298442021439</v>
      </c>
    </row>
    <row r="1071" spans="1:9" x14ac:dyDescent="0.3">
      <c r="A1071" s="275">
        <v>43063.430266203701</v>
      </c>
      <c r="B1071" s="278">
        <v>2.5160336494445801</v>
      </c>
      <c r="C1071" s="278">
        <v>0.12951529026031494</v>
      </c>
      <c r="D1071" s="9"/>
      <c r="E1071" s="279">
        <v>12.599886894226074</v>
      </c>
      <c r="F1071" s="279">
        <v>108.88330078125</v>
      </c>
      <c r="G1071" s="278">
        <v>2.4673862457275391</v>
      </c>
      <c r="H1071" s="278">
        <v>0.1122899055480957</v>
      </c>
      <c r="I1071" s="280">
        <v>247.93036404759741</v>
      </c>
    </row>
    <row r="1072" spans="1:9" x14ac:dyDescent="0.3">
      <c r="A1072" s="275">
        <v>43063.430268136573</v>
      </c>
      <c r="B1072" s="278">
        <v>2.5229294300079346</v>
      </c>
      <c r="C1072" s="278">
        <v>0.13107657432556152</v>
      </c>
      <c r="D1072" s="9"/>
      <c r="E1072" s="279">
        <v>12.606649398803711</v>
      </c>
      <c r="F1072" s="279">
        <v>108.7802734375</v>
      </c>
      <c r="G1072" s="278">
        <v>2.4741487503051758</v>
      </c>
      <c r="H1072" s="278">
        <v>0.11370682716369629</v>
      </c>
      <c r="I1072" s="280">
        <v>250.89700460690992</v>
      </c>
    </row>
    <row r="1073" spans="1:9" x14ac:dyDescent="0.3">
      <c r="A1073" s="275">
        <v>43063.43027005787</v>
      </c>
      <c r="B1073" s="278">
        <v>2.5266356468200684</v>
      </c>
      <c r="C1073" s="278">
        <v>0.13199897110462189</v>
      </c>
      <c r="D1073" s="9"/>
      <c r="E1073" s="279">
        <v>12.610283851623535</v>
      </c>
      <c r="F1073" s="279">
        <v>108.73486328125</v>
      </c>
      <c r="G1073" s="278">
        <v>2.477783203125</v>
      </c>
      <c r="H1073" s="278">
        <v>0.11454404890537262</v>
      </c>
      <c r="I1073" s="280">
        <v>252.64933914536107</v>
      </c>
    </row>
    <row r="1074" spans="1:9" x14ac:dyDescent="0.3">
      <c r="A1074" s="275">
        <v>43063.430271990743</v>
      </c>
      <c r="B1074" s="278">
        <v>2.534698486328125</v>
      </c>
      <c r="C1074" s="278">
        <v>0.12961320579051971</v>
      </c>
      <c r="D1074" s="9"/>
      <c r="E1074" s="279">
        <v>12.618190765380859</v>
      </c>
      <c r="F1074" s="279">
        <v>108.64306640625</v>
      </c>
      <c r="G1074" s="278">
        <v>2.4856901168823242</v>
      </c>
      <c r="H1074" s="278">
        <v>0.11236929148435593</v>
      </c>
      <c r="I1074" s="280">
        <v>248.0909512912321</v>
      </c>
    </row>
    <row r="1075" spans="1:9" x14ac:dyDescent="0.3">
      <c r="A1075" s="275">
        <v>43063.430273923608</v>
      </c>
      <c r="B1075" s="278">
        <v>2.5404303073883057</v>
      </c>
      <c r="C1075" s="278">
        <v>0.12792223691940308</v>
      </c>
      <c r="D1075" s="9"/>
      <c r="E1075" s="279">
        <v>12.623811721801758</v>
      </c>
      <c r="F1075" s="279">
        <v>108.46923828125</v>
      </c>
      <c r="G1075" s="278">
        <v>2.4913110733032227</v>
      </c>
      <c r="H1075" s="278">
        <v>0.11084065586328506</v>
      </c>
      <c r="I1075" s="280">
        <v>244.89254128994645</v>
      </c>
    </row>
    <row r="1076" spans="1:9" x14ac:dyDescent="0.3">
      <c r="A1076" s="275">
        <v>43063.430275844905</v>
      </c>
      <c r="B1076" s="278">
        <v>2.5491631031036377</v>
      </c>
      <c r="C1076" s="278">
        <v>0.12807376682758331</v>
      </c>
      <c r="D1076" s="9"/>
      <c r="E1076" s="279">
        <v>12.632375717163086</v>
      </c>
      <c r="F1076" s="279">
        <v>108.337890625</v>
      </c>
      <c r="G1076" s="278">
        <v>2.4998750686645508</v>
      </c>
      <c r="H1076" s="278">
        <v>0.11097534745931625</v>
      </c>
      <c r="I1076" s="280">
        <v>245.17305269750744</v>
      </c>
    </row>
    <row r="1077" spans="1:9" x14ac:dyDescent="0.3">
      <c r="A1077" s="275">
        <v>43063.430277777778</v>
      </c>
      <c r="B1077" s="278">
        <v>2.5542190074920654</v>
      </c>
      <c r="C1077" s="278">
        <v>0.12585693597793579</v>
      </c>
      <c r="D1077" s="9"/>
      <c r="E1077" s="279">
        <v>12.637333869934082</v>
      </c>
      <c r="F1077" s="279">
        <v>108.28125</v>
      </c>
      <c r="G1077" s="278">
        <v>2.5048332214355469</v>
      </c>
      <c r="H1077" s="278">
        <v>0.10894724726676941</v>
      </c>
      <c r="I1077" s="280">
        <v>240.91214425549603</v>
      </c>
    </row>
    <row r="1078" spans="1:9" x14ac:dyDescent="0.3">
      <c r="A1078" s="275">
        <v>43063.43027971065</v>
      </c>
      <c r="B1078" s="278">
        <v>2.5629596710205078</v>
      </c>
      <c r="C1078" s="278">
        <v>0.12691071629524231</v>
      </c>
      <c r="D1078" s="9"/>
      <c r="E1078" s="279">
        <v>12.645905494689941</v>
      </c>
      <c r="F1078" s="279">
        <v>108.353515625</v>
      </c>
      <c r="G1078" s="278">
        <v>2.5134048461914063</v>
      </c>
      <c r="H1078" s="278">
        <v>0.10990865528583527</v>
      </c>
      <c r="I1078" s="280">
        <v>242.93089001770917</v>
      </c>
    </row>
    <row r="1079" spans="1:9" x14ac:dyDescent="0.3">
      <c r="A1079" s="275">
        <v>43063.430281631947</v>
      </c>
      <c r="B1079" s="278">
        <v>2.5703494548797607</v>
      </c>
      <c r="C1079" s="278">
        <v>0.1304650753736496</v>
      </c>
      <c r="D1079" s="9"/>
      <c r="E1079" s="279">
        <v>12.653152465820313</v>
      </c>
      <c r="F1079" s="279">
        <v>108.47265625</v>
      </c>
      <c r="G1079" s="278">
        <v>2.5206518173217773</v>
      </c>
      <c r="H1079" s="278">
        <v>0.1131485253572464</v>
      </c>
      <c r="I1079" s="280">
        <v>249.7265189107099</v>
      </c>
    </row>
    <row r="1080" spans="1:9" x14ac:dyDescent="0.3">
      <c r="A1080" s="275">
        <v>43063.430283564812</v>
      </c>
      <c r="B1080" s="278">
        <v>2.5775020122528076</v>
      </c>
      <c r="C1080" s="278">
        <v>0.13217662274837494</v>
      </c>
      <c r="D1080" s="9"/>
      <c r="E1080" s="279">
        <v>12.66016674041748</v>
      </c>
      <c r="F1080" s="279">
        <v>108.68798828125</v>
      </c>
      <c r="G1080" s="278">
        <v>2.5276660919189453</v>
      </c>
      <c r="H1080" s="278">
        <v>0.11471254378557205</v>
      </c>
      <c r="I1080" s="280">
        <v>253.00658724118091</v>
      </c>
    </row>
    <row r="1081" spans="1:9" x14ac:dyDescent="0.3">
      <c r="A1081" s="275">
        <v>43063.430285497685</v>
      </c>
      <c r="B1081" s="278">
        <v>2.5824742317199707</v>
      </c>
      <c r="C1081" s="278">
        <v>0.12918871641159058</v>
      </c>
      <c r="D1081" s="9"/>
      <c r="E1081" s="279">
        <v>12.665042877197266</v>
      </c>
      <c r="F1081" s="279">
        <v>108.82275390625</v>
      </c>
      <c r="G1081" s="278">
        <v>2.5325422286987305</v>
      </c>
      <c r="H1081" s="278">
        <v>0.11198623478412628</v>
      </c>
      <c r="I1081" s="280">
        <v>247.29030540598143</v>
      </c>
    </row>
    <row r="1082" spans="1:9" x14ac:dyDescent="0.3">
      <c r="A1082" s="275">
        <v>43063.430287418982</v>
      </c>
      <c r="B1082" s="278">
        <v>2.5828361511230469</v>
      </c>
      <c r="C1082" s="278">
        <v>0.12653954327106476</v>
      </c>
      <c r="D1082" s="9"/>
      <c r="E1082" s="279">
        <v>12.665397644042969</v>
      </c>
      <c r="F1082" s="279">
        <v>108.931640625</v>
      </c>
      <c r="G1082" s="278">
        <v>2.5328969955444336</v>
      </c>
      <c r="H1082" s="278">
        <v>0.10957033932209015</v>
      </c>
      <c r="I1082" s="280">
        <v>242.22093582066452</v>
      </c>
    </row>
    <row r="1083" spans="1:9" x14ac:dyDescent="0.3">
      <c r="A1083" s="275">
        <v>43063.430289351854</v>
      </c>
      <c r="B1083" s="278">
        <v>2.594249963760376</v>
      </c>
      <c r="C1083" s="278">
        <v>0.12815749645233154</v>
      </c>
      <c r="D1083" s="9"/>
      <c r="E1083" s="279">
        <v>12.676590919494629</v>
      </c>
      <c r="F1083" s="279">
        <v>109.06591796875</v>
      </c>
      <c r="G1083" s="278">
        <v>2.5440902709960938</v>
      </c>
      <c r="H1083" s="278">
        <v>0.11104466021060944</v>
      </c>
      <c r="I1083" s="280">
        <v>245.31445003290696</v>
      </c>
    </row>
    <row r="1084" spans="1:9" x14ac:dyDescent="0.3">
      <c r="A1084" s="275">
        <v>43063.43029128472</v>
      </c>
      <c r="B1084" s="278">
        <v>2.5982108116149902</v>
      </c>
      <c r="C1084" s="278">
        <v>0.12938025593757629</v>
      </c>
      <c r="D1084" s="9"/>
      <c r="E1084" s="279">
        <v>12.680475234985352</v>
      </c>
      <c r="F1084" s="279">
        <v>109.16650390625</v>
      </c>
      <c r="G1084" s="278">
        <v>2.5479745864868164</v>
      </c>
      <c r="H1084" s="278">
        <v>0.11215892434120178</v>
      </c>
      <c r="I1084" s="280">
        <v>247.65141998152828</v>
      </c>
    </row>
    <row r="1085" spans="1:9" x14ac:dyDescent="0.3">
      <c r="A1085" s="275">
        <v>43063.430293206016</v>
      </c>
      <c r="B1085" s="278">
        <v>2.6086299419403076</v>
      </c>
      <c r="C1085" s="278">
        <v>0.13116717338562012</v>
      </c>
      <c r="D1085" s="9"/>
      <c r="E1085" s="279">
        <v>12.690692901611328</v>
      </c>
      <c r="F1085" s="279">
        <v>109.3359375</v>
      </c>
      <c r="G1085" s="278">
        <v>2.558192253112793</v>
      </c>
      <c r="H1085" s="278">
        <v>0.11379160732030869</v>
      </c>
      <c r="I1085" s="280">
        <v>251.07658543792746</v>
      </c>
    </row>
    <row r="1086" spans="1:9" x14ac:dyDescent="0.3">
      <c r="A1086" s="275">
        <v>43063.430295138889</v>
      </c>
      <c r="B1086" s="278">
        <v>2.6113317012786865</v>
      </c>
      <c r="C1086" s="278">
        <v>0.12919463217258453</v>
      </c>
      <c r="D1086" s="9"/>
      <c r="E1086" s="279">
        <v>12.693342208862305</v>
      </c>
      <c r="F1086" s="279">
        <v>109.53271484375</v>
      </c>
      <c r="G1086" s="278">
        <v>2.5608415603637695</v>
      </c>
      <c r="H1086" s="278">
        <v>0.1119905412197113</v>
      </c>
      <c r="I1086" s="280">
        <v>247.2988699993395</v>
      </c>
    </row>
    <row r="1087" spans="1:9" x14ac:dyDescent="0.3">
      <c r="A1087" s="275">
        <v>43063.430297071762</v>
      </c>
      <c r="B1087" s="278">
        <v>2.6219937801361084</v>
      </c>
      <c r="C1087" s="278">
        <v>0.13201573491096497</v>
      </c>
      <c r="D1087" s="9"/>
      <c r="E1087" s="279">
        <v>12.703798294067383</v>
      </c>
      <c r="F1087" s="279">
        <v>109.72900390625</v>
      </c>
      <c r="G1087" s="278">
        <v>2.5712976455688477</v>
      </c>
      <c r="H1087" s="278">
        <v>0.11457381397485733</v>
      </c>
      <c r="I1087" s="280">
        <v>252.72089850095244</v>
      </c>
    </row>
    <row r="1088" spans="1:9" x14ac:dyDescent="0.3">
      <c r="A1088" s="275">
        <v>43063.430298993058</v>
      </c>
      <c r="B1088" s="278">
        <v>2.6335031986236572</v>
      </c>
      <c r="C1088" s="278">
        <v>0.13207302987575531</v>
      </c>
      <c r="D1088" s="9"/>
      <c r="E1088" s="279">
        <v>12.715085029602051</v>
      </c>
      <c r="F1088" s="279">
        <v>110.04443359375</v>
      </c>
      <c r="G1088" s="278">
        <v>2.5825843811035156</v>
      </c>
      <c r="H1088" s="278">
        <v>0.11461938172578812</v>
      </c>
      <c r="I1088" s="280">
        <v>252.81252546405756</v>
      </c>
    </row>
    <row r="1089" spans="1:9" x14ac:dyDescent="0.3">
      <c r="A1089" s="275">
        <v>43063.430300925924</v>
      </c>
      <c r="B1089" s="278">
        <v>2.6389665603637695</v>
      </c>
      <c r="C1089" s="278">
        <v>0.13066461682319641</v>
      </c>
      <c r="D1089" s="9"/>
      <c r="E1089" s="279">
        <v>12.720442771911621</v>
      </c>
      <c r="F1089" s="279">
        <v>110.32177734375</v>
      </c>
      <c r="G1089" s="278">
        <v>2.5879421234130859</v>
      </c>
      <c r="H1089" s="278">
        <v>0.11332852393388748</v>
      </c>
      <c r="I1089" s="280">
        <v>250.10316443429974</v>
      </c>
    </row>
    <row r="1090" spans="1:9" x14ac:dyDescent="0.3">
      <c r="A1090" s="275">
        <v>43063.430302858796</v>
      </c>
      <c r="B1090" s="278">
        <v>2.6503920555114746</v>
      </c>
      <c r="C1090" s="278">
        <v>0.13000756502151489</v>
      </c>
      <c r="D1090" s="9"/>
      <c r="E1090" s="279">
        <v>12.731647491455078</v>
      </c>
      <c r="F1090" s="279">
        <v>110.501953125</v>
      </c>
      <c r="G1090" s="278">
        <v>2.599146842956543</v>
      </c>
      <c r="H1090" s="278">
        <v>0.11272438615560532</v>
      </c>
      <c r="I1090" s="280">
        <v>248.83357379204523</v>
      </c>
    </row>
    <row r="1091" spans="1:9" x14ac:dyDescent="0.3">
      <c r="A1091" s="275">
        <v>43063.430304780093</v>
      </c>
      <c r="B1091" s="278">
        <v>2.6566987037658691</v>
      </c>
      <c r="C1091" s="278">
        <v>0.12938867509365082</v>
      </c>
      <c r="D1091" s="9"/>
      <c r="E1091" s="279">
        <v>12.737832069396973</v>
      </c>
      <c r="F1091" s="279">
        <v>110.65283203125</v>
      </c>
      <c r="G1091" s="278">
        <v>2.6053314208984375</v>
      </c>
      <c r="H1091" s="278">
        <v>0.11216002702713013</v>
      </c>
      <c r="I1091" s="280">
        <v>247.65012793423847</v>
      </c>
    </row>
    <row r="1092" spans="1:9" x14ac:dyDescent="0.3">
      <c r="A1092" s="275">
        <v>43063.430306712966</v>
      </c>
      <c r="B1092" s="278">
        <v>2.6630897521972656</v>
      </c>
      <c r="C1092" s="278">
        <v>0.12895767390727997</v>
      </c>
      <c r="D1092" s="9"/>
      <c r="E1092" s="279">
        <v>12.744099617004395</v>
      </c>
      <c r="F1092" s="279">
        <v>110.83984375</v>
      </c>
      <c r="G1092" s="278">
        <v>2.6115989685058594</v>
      </c>
      <c r="H1092" s="278">
        <v>0.11178021132946014</v>
      </c>
      <c r="I1092" s="280">
        <v>246.86154505949798</v>
      </c>
    </row>
    <row r="1093" spans="1:9" x14ac:dyDescent="0.3">
      <c r="A1093" s="275">
        <v>43063.430308645831</v>
      </c>
      <c r="B1093" s="278">
        <v>2.6711592674255371</v>
      </c>
      <c r="C1093" s="278">
        <v>0.12899626791477203</v>
      </c>
      <c r="D1093" s="9"/>
      <c r="E1093" s="279">
        <v>12.752013206481934</v>
      </c>
      <c r="F1093" s="279">
        <v>111.04736328125</v>
      </c>
      <c r="G1093" s="278">
        <v>2.6195125579833984</v>
      </c>
      <c r="H1093" s="278">
        <v>0.11180685460567474</v>
      </c>
      <c r="I1093" s="280">
        <v>246.91228235638349</v>
      </c>
    </row>
    <row r="1094" spans="1:9" x14ac:dyDescent="0.3">
      <c r="A1094" s="275">
        <v>43063.430310567128</v>
      </c>
      <c r="B1094" s="278">
        <v>2.6772189140319824</v>
      </c>
      <c r="C1094" s="278">
        <v>0.12828344106674194</v>
      </c>
      <c r="D1094" s="9"/>
      <c r="E1094" s="279">
        <v>12.757955551147461</v>
      </c>
      <c r="F1094" s="279">
        <v>111.173828125</v>
      </c>
      <c r="G1094" s="278">
        <v>2.6254549026489258</v>
      </c>
      <c r="H1094" s="278">
        <v>0.11114862561225891</v>
      </c>
      <c r="I1094" s="280">
        <v>245.52649065947034</v>
      </c>
    </row>
    <row r="1095" spans="1:9" x14ac:dyDescent="0.3">
      <c r="A1095" s="275">
        <v>43063.430312500001</v>
      </c>
      <c r="B1095" s="278">
        <v>2.68393874168396</v>
      </c>
      <c r="C1095" s="278">
        <v>0.12905509769916534</v>
      </c>
      <c r="D1095" s="9"/>
      <c r="E1095" s="279">
        <v>12.764545440673828</v>
      </c>
      <c r="F1095" s="279">
        <v>111.37744140625</v>
      </c>
      <c r="G1095" s="278">
        <v>2.632044792175293</v>
      </c>
      <c r="H1095" s="278">
        <v>0.1118585616350174</v>
      </c>
      <c r="I1095" s="280">
        <v>247.01965227119626</v>
      </c>
    </row>
    <row r="1096" spans="1:9" x14ac:dyDescent="0.3">
      <c r="A1096" s="275">
        <v>43063.430314432873</v>
      </c>
      <c r="B1096" s="278">
        <v>2.6905903816223145</v>
      </c>
      <c r="C1096" s="278">
        <v>0.12884941697120667</v>
      </c>
      <c r="D1096" s="9"/>
      <c r="E1096" s="279">
        <v>12.771068572998047</v>
      </c>
      <c r="F1096" s="279">
        <v>111.765625</v>
      </c>
      <c r="G1096" s="278">
        <v>2.6385679244995117</v>
      </c>
      <c r="H1096" s="278">
        <v>0.11166639626026154</v>
      </c>
      <c r="I1096" s="280">
        <v>246.61386003852959</v>
      </c>
    </row>
    <row r="1097" spans="1:9" x14ac:dyDescent="0.3">
      <c r="A1097" s="275">
        <v>43063.43031635417</v>
      </c>
      <c r="B1097" s="278">
        <v>2.6941301822662354</v>
      </c>
      <c r="C1097" s="278">
        <v>0.1306929737329483</v>
      </c>
      <c r="D1097" s="9">
        <v>3.662109375E-3</v>
      </c>
      <c r="E1097" s="279">
        <v>12.774539947509766</v>
      </c>
      <c r="F1097" s="279">
        <v>112.0224609375</v>
      </c>
      <c r="G1097" s="278">
        <v>2.6420392990112305</v>
      </c>
      <c r="H1097" s="278">
        <v>0.11333173513412476</v>
      </c>
      <c r="I1097" s="280">
        <v>250.09661321138194</v>
      </c>
    </row>
    <row r="1098" spans="1:9" x14ac:dyDescent="0.3">
      <c r="A1098" s="275">
        <v>43063.430318287035</v>
      </c>
      <c r="B1098" s="278">
        <v>2.7041282653808594</v>
      </c>
      <c r="C1098" s="278">
        <v>0.12815640866756439</v>
      </c>
      <c r="D1098" s="9">
        <v>6.89697265625E-3</v>
      </c>
      <c r="E1098" s="279">
        <v>12.784344673156738</v>
      </c>
      <c r="F1098" s="279">
        <v>112.12158203125</v>
      </c>
      <c r="G1098" s="278">
        <v>2.6518440246582031</v>
      </c>
      <c r="H1098" s="278">
        <v>0.11100693047046661</v>
      </c>
      <c r="I1098" s="280">
        <v>245.21360027940574</v>
      </c>
    </row>
    <row r="1099" spans="1:9" x14ac:dyDescent="0.3">
      <c r="A1099" s="275">
        <v>43063.430320219908</v>
      </c>
      <c r="B1099" s="278">
        <v>2.7088398933410645</v>
      </c>
      <c r="C1099" s="278">
        <v>0.12960526347160339</v>
      </c>
      <c r="D1099" s="9">
        <v>5.18798828125E-3</v>
      </c>
      <c r="E1099" s="279">
        <v>12.788965225219727</v>
      </c>
      <c r="F1099" s="279">
        <v>112.12939453125</v>
      </c>
      <c r="G1099" s="278">
        <v>2.6564645767211914</v>
      </c>
      <c r="H1099" s="278">
        <v>0.11233409494161606</v>
      </c>
      <c r="I1099" s="280">
        <v>248.00131842692645</v>
      </c>
    </row>
    <row r="1100" spans="1:9" x14ac:dyDescent="0.3">
      <c r="A1100" s="275">
        <v>43063.430322141205</v>
      </c>
      <c r="B1100" s="278">
        <v>2.7155685424804688</v>
      </c>
      <c r="C1100" s="278">
        <v>0.12740680575370789</v>
      </c>
      <c r="D1100" s="9">
        <v>3.997802734375E-3</v>
      </c>
      <c r="E1100" s="279">
        <v>12.795563697814941</v>
      </c>
      <c r="F1100" s="279">
        <v>112.01513671875</v>
      </c>
      <c r="G1100" s="278">
        <v>2.6630630493164063</v>
      </c>
      <c r="H1100" s="278">
        <v>0.11033292859792709</v>
      </c>
      <c r="I1100" s="280">
        <v>243.80514693290215</v>
      </c>
    </row>
    <row r="1101" spans="1:9" x14ac:dyDescent="0.3">
      <c r="A1101" s="275">
        <v>43063.430324074077</v>
      </c>
      <c r="B1101" s="278">
        <v>2.7124109268188477</v>
      </c>
      <c r="C1101" s="278">
        <v>0.12737038731575012</v>
      </c>
      <c r="D1101" s="9">
        <v>6.591796875E-3</v>
      </c>
      <c r="E1101" s="279">
        <v>12.79246711730957</v>
      </c>
      <c r="F1101" s="279">
        <v>111.9677734375</v>
      </c>
      <c r="G1101" s="278">
        <v>2.6599664688110352</v>
      </c>
      <c r="H1101" s="278">
        <v>0.11029123514890671</v>
      </c>
      <c r="I1101" s="280">
        <v>243.71235047200869</v>
      </c>
    </row>
    <row r="1102" spans="1:9" x14ac:dyDescent="0.3">
      <c r="A1102" s="275">
        <v>43063.430326006943</v>
      </c>
      <c r="B1102" s="278">
        <v>2.7147817611694336</v>
      </c>
      <c r="C1102" s="278">
        <v>0.12573641538619995</v>
      </c>
      <c r="D1102" s="9">
        <v>9.246826171875E-3</v>
      </c>
      <c r="E1102" s="279">
        <v>12.794792175292969</v>
      </c>
      <c r="F1102" s="279">
        <v>112.06201171875</v>
      </c>
      <c r="G1102" s="278">
        <v>2.6622915267944336</v>
      </c>
      <c r="H1102" s="278">
        <v>0.10879324376583099</v>
      </c>
      <c r="I1102" s="280">
        <v>240.56254274046086</v>
      </c>
    </row>
    <row r="1103" spans="1:9" x14ac:dyDescent="0.3">
      <c r="A1103" s="275">
        <v>43063.430327928239</v>
      </c>
      <c r="B1103" s="278">
        <v>2.7148916721343994</v>
      </c>
      <c r="C1103" s="278">
        <v>0.12722235918045044</v>
      </c>
      <c r="D1103" s="9">
        <v>1.0009765625E-2</v>
      </c>
      <c r="E1103" s="279">
        <v>12.794899940490723</v>
      </c>
      <c r="F1103" s="279">
        <v>112.14697265625</v>
      </c>
      <c r="G1103" s="278">
        <v>2.6623992919921875</v>
      </c>
      <c r="H1103" s="278">
        <v>0.11014503985643387</v>
      </c>
      <c r="I1103" s="280">
        <v>243.39870742156805</v>
      </c>
    </row>
    <row r="1104" spans="1:9" x14ac:dyDescent="0.3">
      <c r="A1104" s="275">
        <v>43063.430329861112</v>
      </c>
      <c r="B1104" s="278">
        <v>2.7130603790283203</v>
      </c>
      <c r="C1104" s="278">
        <v>0.12758080661296844</v>
      </c>
      <c r="D1104" s="9">
        <v>7.232666015625E-3</v>
      </c>
      <c r="E1104" s="279">
        <v>12.79310417175293</v>
      </c>
      <c r="F1104" s="279">
        <v>112.2177734375</v>
      </c>
      <c r="G1104" s="278">
        <v>2.6606035232543945</v>
      </c>
      <c r="H1104" s="278">
        <v>0.11048097908496857</v>
      </c>
      <c r="I1104" s="280">
        <v>244.10925244728762</v>
      </c>
    </row>
    <row r="1105" spans="1:9" x14ac:dyDescent="0.3">
      <c r="A1105" s="275">
        <v>43063.430331793985</v>
      </c>
      <c r="B1105" s="278">
        <v>2.7193777561187744</v>
      </c>
      <c r="C1105" s="278">
        <v>0.12620989978313446</v>
      </c>
      <c r="D1105" s="9">
        <v>7.01904296875E-3</v>
      </c>
      <c r="E1105" s="279">
        <v>12.799299240112305</v>
      </c>
      <c r="F1105" s="279">
        <v>112.39697265625</v>
      </c>
      <c r="G1105" s="278">
        <v>2.6667985916137695</v>
      </c>
      <c r="H1105" s="278">
        <v>0.10923197120428085</v>
      </c>
      <c r="I1105" s="280">
        <v>241.48808610871814</v>
      </c>
    </row>
    <row r="1106" spans="1:9" x14ac:dyDescent="0.3">
      <c r="A1106" s="275">
        <v>43063.430333715274</v>
      </c>
      <c r="B1106" s="278">
        <v>2.7259349822998047</v>
      </c>
      <c r="C1106" s="278">
        <v>0.12626731395721436</v>
      </c>
      <c r="D1106" s="9">
        <v>3.936767578125E-3</v>
      </c>
      <c r="E1106" s="279">
        <v>12.805729866027832</v>
      </c>
      <c r="F1106" s="279">
        <v>112.54833984375</v>
      </c>
      <c r="G1106" s="278">
        <v>2.6732292175292969</v>
      </c>
      <c r="H1106" s="278">
        <v>0.10929428786039352</v>
      </c>
      <c r="I1106" s="280">
        <v>241.62515907225171</v>
      </c>
    </row>
    <row r="1107" spans="1:9" x14ac:dyDescent="0.3">
      <c r="A1107" s="275">
        <v>43063.430335648147</v>
      </c>
      <c r="B1107" s="278">
        <v>2.7262890338897705</v>
      </c>
      <c r="C1107" s="278">
        <v>0.12600558996200562</v>
      </c>
      <c r="D1107" s="9">
        <v>4.8828125E-4</v>
      </c>
      <c r="E1107" s="279">
        <v>12.806077003479004</v>
      </c>
      <c r="F1107" s="279">
        <v>112.658203125</v>
      </c>
      <c r="G1107" s="278">
        <v>2.6735763549804688</v>
      </c>
      <c r="H1107" s="278">
        <v>0.1090669184923172</v>
      </c>
      <c r="I1107" s="280">
        <v>241.15471944812168</v>
      </c>
    </row>
    <row r="1108" spans="1:9" x14ac:dyDescent="0.3">
      <c r="A1108" s="275">
        <v>43063.43033758102</v>
      </c>
      <c r="B1108" s="278">
        <v>2.7272264957427979</v>
      </c>
      <c r="C1108" s="278">
        <v>0.12576259672641754</v>
      </c>
      <c r="D1108" s="9"/>
      <c r="E1108" s="279">
        <v>12.80699634552002</v>
      </c>
      <c r="F1108" s="279">
        <v>112.80078125</v>
      </c>
      <c r="G1108" s="278">
        <v>2.6744956970214844</v>
      </c>
      <c r="H1108" s="278">
        <v>0.10885252058506012</v>
      </c>
      <c r="I1108" s="280">
        <v>240.70900259095234</v>
      </c>
    </row>
    <row r="1109" spans="1:9" x14ac:dyDescent="0.3">
      <c r="A1109" s="275">
        <v>43063.430339502316</v>
      </c>
      <c r="B1109" s="278">
        <v>2.7291033267974854</v>
      </c>
      <c r="C1109" s="278">
        <v>0.12593242526054382</v>
      </c>
      <c r="D1109" s="9"/>
      <c r="E1109" s="279">
        <v>12.808836936950684</v>
      </c>
      <c r="F1109" s="279">
        <v>112.97021484375</v>
      </c>
      <c r="G1109" s="278">
        <v>2.6763362884521484</v>
      </c>
      <c r="H1109" s="278">
        <v>0.10900505632162094</v>
      </c>
      <c r="I1109" s="280">
        <v>241.02786887447965</v>
      </c>
    </row>
    <row r="1110" spans="1:9" x14ac:dyDescent="0.3">
      <c r="A1110" s="275">
        <v>43063.430341435182</v>
      </c>
      <c r="B1110" s="278">
        <v>2.7393474578857422</v>
      </c>
      <c r="C1110" s="278">
        <v>0.12567076086997986</v>
      </c>
      <c r="D1110" s="9"/>
      <c r="E1110" s="279">
        <v>12.818882942199707</v>
      </c>
      <c r="F1110" s="279">
        <v>113.376953125</v>
      </c>
      <c r="G1110" s="278">
        <v>2.6863822937011719</v>
      </c>
      <c r="H1110" s="278">
        <v>0.10876770317554474</v>
      </c>
      <c r="I1110" s="280">
        <v>240.53027740688378</v>
      </c>
    </row>
    <row r="1111" spans="1:9" x14ac:dyDescent="0.3">
      <c r="A1111" s="275">
        <v>43063.430343368054</v>
      </c>
      <c r="B1111" s="278">
        <v>2.7556307315826416</v>
      </c>
      <c r="C1111" s="278">
        <v>0.13181810081005096</v>
      </c>
      <c r="D1111" s="9"/>
      <c r="E1111" s="279">
        <v>12.834851264953613</v>
      </c>
      <c r="F1111" s="279">
        <v>114.015625</v>
      </c>
      <c r="G1111" s="278">
        <v>2.7023506164550781</v>
      </c>
      <c r="H1111" s="278">
        <v>0.11439916491508484</v>
      </c>
      <c r="I1111" s="280">
        <v>252.35917662448887</v>
      </c>
    </row>
    <row r="1112" spans="1:9" x14ac:dyDescent="0.3">
      <c r="A1112" s="275">
        <v>43063.430345289351</v>
      </c>
      <c r="B1112" s="278">
        <v>2.7810482978820801</v>
      </c>
      <c r="C1112" s="278">
        <v>0.14228935539722443</v>
      </c>
      <c r="D1112" s="9">
        <v>2.0751953125E-3</v>
      </c>
      <c r="E1112" s="279">
        <v>12.859777450561523</v>
      </c>
      <c r="F1112" s="279">
        <v>114.51171875</v>
      </c>
      <c r="G1112" s="278">
        <v>2.7272768020629883</v>
      </c>
      <c r="H1112" s="278">
        <v>0.12393559515476227</v>
      </c>
      <c r="I1112" s="280">
        <v>272.30346854390001</v>
      </c>
    </row>
    <row r="1113" spans="1:9" x14ac:dyDescent="0.3">
      <c r="A1113" s="275">
        <v>43063.430347222224</v>
      </c>
      <c r="B1113" s="278">
        <v>2.806387186050415</v>
      </c>
      <c r="C1113" s="278">
        <v>0.13706494867801666</v>
      </c>
      <c r="D1113" s="9">
        <v>9.46044921875E-3</v>
      </c>
      <c r="E1113" s="279">
        <v>12.884626388549805</v>
      </c>
      <c r="F1113" s="279">
        <v>114.85400390625</v>
      </c>
      <c r="G1113" s="278">
        <v>2.7521257400512695</v>
      </c>
      <c r="H1113" s="278">
        <v>0.11913034319877625</v>
      </c>
      <c r="I1113" s="280">
        <v>262.23457284592212</v>
      </c>
    </row>
    <row r="1114" spans="1:9" x14ac:dyDescent="0.3">
      <c r="A1114" s="275">
        <v>43063.430349155089</v>
      </c>
      <c r="B1114" s="278">
        <v>2.8297033309936523</v>
      </c>
      <c r="C1114" s="278">
        <v>0.13684052228927612</v>
      </c>
      <c r="D1114" s="9">
        <v>1.0833740234375E-2</v>
      </c>
      <c r="E1114" s="279">
        <v>12.907491683959961</v>
      </c>
      <c r="F1114" s="279">
        <v>115.6591796875</v>
      </c>
      <c r="G1114" s="278">
        <v>2.7749910354614258</v>
      </c>
      <c r="H1114" s="278">
        <v>0.11892028898000717</v>
      </c>
      <c r="I1114" s="280">
        <v>261.79205954900732</v>
      </c>
    </row>
    <row r="1115" spans="1:9" x14ac:dyDescent="0.3">
      <c r="A1115" s="275">
        <v>43063.430351076386</v>
      </c>
      <c r="B1115" s="278">
        <v>2.8373546600341797</v>
      </c>
      <c r="C1115" s="278">
        <v>0.13646596670150757</v>
      </c>
      <c r="D1115" s="9">
        <v>1.080322265625E-2</v>
      </c>
      <c r="E1115" s="279">
        <v>12.914995193481445</v>
      </c>
      <c r="F1115" s="279">
        <v>116.02294921875</v>
      </c>
      <c r="G1115" s="278">
        <v>2.7824945449829102</v>
      </c>
      <c r="H1115" s="278">
        <v>0.11857815086841583</v>
      </c>
      <c r="I1115" s="280">
        <v>261.07578166380421</v>
      </c>
    </row>
    <row r="1116" spans="1:9" x14ac:dyDescent="0.3">
      <c r="A1116" s="275">
        <v>43063.430353009258</v>
      </c>
      <c r="B1116" s="278">
        <v>2.8423182964324951</v>
      </c>
      <c r="C1116" s="278">
        <v>0.13584676384925842</v>
      </c>
      <c r="D1116" s="9">
        <v>1.01318359375E-2</v>
      </c>
      <c r="E1116" s="279">
        <v>12.919862747192383</v>
      </c>
      <c r="F1116" s="279">
        <v>116.1708984375</v>
      </c>
      <c r="G1116" s="278">
        <v>2.7873620986938477</v>
      </c>
      <c r="H1116" s="278">
        <v>0.11801478266716003</v>
      </c>
      <c r="I1116" s="280">
        <v>259.89754828373361</v>
      </c>
    </row>
    <row r="1117" spans="1:9" x14ac:dyDescent="0.3">
      <c r="A1117" s="275">
        <v>43063.430354942131</v>
      </c>
      <c r="B1117" s="278">
        <v>2.8472039699554443</v>
      </c>
      <c r="C1117" s="278">
        <v>0.13628038763999939</v>
      </c>
      <c r="D1117" s="9">
        <v>9.246826171875E-3</v>
      </c>
      <c r="E1117" s="279">
        <v>12.924654006958008</v>
      </c>
      <c r="F1117" s="279">
        <v>116.28759765625</v>
      </c>
      <c r="G1117" s="278">
        <v>2.7921533584594727</v>
      </c>
      <c r="H1117" s="278">
        <v>0.11841408908367157</v>
      </c>
      <c r="I1117" s="280">
        <v>260.73557509682348</v>
      </c>
    </row>
    <row r="1118" spans="1:9" x14ac:dyDescent="0.3">
      <c r="A1118" s="275">
        <v>43063.430356863428</v>
      </c>
      <c r="B1118" s="278">
        <v>2.8499948978424072</v>
      </c>
      <c r="C1118" s="278">
        <v>0.13609348237514496</v>
      </c>
      <c r="D1118" s="9">
        <v>8.23974609375E-3</v>
      </c>
      <c r="E1118" s="279">
        <v>12.927391052246094</v>
      </c>
      <c r="F1118" s="279">
        <v>116.6025390625</v>
      </c>
      <c r="G1118" s="278">
        <v>2.7948904037475586</v>
      </c>
      <c r="H1118" s="278">
        <v>0.118246890604496</v>
      </c>
      <c r="I1118" s="280">
        <v>260.38756517007886</v>
      </c>
    </row>
    <row r="1119" spans="1:9" x14ac:dyDescent="0.3">
      <c r="A1119" s="275">
        <v>43063.430358796293</v>
      </c>
      <c r="B1119" s="278">
        <v>2.861668586730957</v>
      </c>
      <c r="C1119" s="278">
        <v>0.13496720790863037</v>
      </c>
      <c r="D1119" s="9">
        <v>7.38525390625E-3</v>
      </c>
      <c r="E1119" s="279">
        <v>12.938838958740234</v>
      </c>
      <c r="F1119" s="279">
        <v>116.9501953125</v>
      </c>
      <c r="G1119" s="278">
        <v>2.8063383102416992</v>
      </c>
      <c r="H1119" s="278">
        <v>0.11722095310688019</v>
      </c>
      <c r="I1119" s="280">
        <v>258.24072899061633</v>
      </c>
    </row>
    <row r="1120" spans="1:9" x14ac:dyDescent="0.3">
      <c r="A1120" s="275">
        <v>43063.430360729166</v>
      </c>
      <c r="B1120" s="278">
        <v>2.8669686317443848</v>
      </c>
      <c r="C1120" s="278">
        <v>0.1427873969078064</v>
      </c>
      <c r="D1120" s="9">
        <v>8.11767578125E-3</v>
      </c>
      <c r="E1120" s="279">
        <v>12.944036483764648</v>
      </c>
      <c r="F1120" s="279">
        <v>117.17236328125</v>
      </c>
      <c r="G1120" s="278">
        <v>2.8115358352661133</v>
      </c>
      <c r="H1120" s="278">
        <v>0.12436851859092712</v>
      </c>
      <c r="I1120" s="280">
        <v>273.1962459014789</v>
      </c>
    </row>
    <row r="1121" spans="1:9" x14ac:dyDescent="0.3">
      <c r="A1121" s="275">
        <v>43063.430362650462</v>
      </c>
      <c r="B1121" s="278">
        <v>2.8729455471038818</v>
      </c>
      <c r="C1121" s="278">
        <v>0.13568359613418579</v>
      </c>
      <c r="D1121" s="9">
        <v>9.8876953125E-3</v>
      </c>
      <c r="E1121" s="279">
        <v>12.949897766113281</v>
      </c>
      <c r="F1121" s="279">
        <v>117.26611328125</v>
      </c>
      <c r="G1121" s="278">
        <v>2.8173971176147461</v>
      </c>
      <c r="H1121" s="278">
        <v>0.11786650121212006</v>
      </c>
      <c r="I1121" s="280">
        <v>259.58769704254712</v>
      </c>
    </row>
    <row r="1122" spans="1:9" x14ac:dyDescent="0.3">
      <c r="A1122" s="275">
        <v>43063.430364583335</v>
      </c>
      <c r="B1122" s="278">
        <v>2.879918098449707</v>
      </c>
      <c r="C1122" s="278">
        <v>0.13914358615875244</v>
      </c>
      <c r="D1122" s="9">
        <v>8.880615234375E-3</v>
      </c>
      <c r="E1122" s="279">
        <v>12.956735610961914</v>
      </c>
      <c r="F1122" s="279">
        <v>117.2001953125</v>
      </c>
      <c r="G1122" s="278">
        <v>2.8242349624633789</v>
      </c>
      <c r="H1122" s="278">
        <v>0.12103237211704254</v>
      </c>
      <c r="I1122" s="280">
        <v>266.21709183144549</v>
      </c>
    </row>
    <row r="1123" spans="1:9" x14ac:dyDescent="0.3">
      <c r="A1123" s="275">
        <v>43063.430366516201</v>
      </c>
      <c r="B1123" s="278">
        <v>2.888573169708252</v>
      </c>
      <c r="C1123" s="278">
        <v>0.13412550091743469</v>
      </c>
      <c r="D1123" s="9">
        <v>4.913330078125E-3</v>
      </c>
      <c r="E1123" s="279">
        <v>12.96522331237793</v>
      </c>
      <c r="F1123" s="279">
        <v>117.21630859375</v>
      </c>
      <c r="G1123" s="278">
        <v>2.8327226638793945</v>
      </c>
      <c r="H1123" s="278">
        <v>0.11646073311567307</v>
      </c>
      <c r="I1123" s="280">
        <v>256.65342656100955</v>
      </c>
    </row>
    <row r="1124" spans="1:9" x14ac:dyDescent="0.3">
      <c r="A1124" s="275">
        <v>43063.430368437497</v>
      </c>
      <c r="B1124" s="278">
        <v>2.8960554599761963</v>
      </c>
      <c r="C1124" s="278">
        <v>0.13469091057777405</v>
      </c>
      <c r="D1124" s="9">
        <v>1.3763427734375E-2</v>
      </c>
      <c r="E1124" s="279">
        <v>12.972560882568359</v>
      </c>
      <c r="F1124" s="279">
        <v>117.25439453125</v>
      </c>
      <c r="G1124" s="278">
        <v>2.8400602340698242</v>
      </c>
      <c r="H1124" s="278">
        <v>0.11694610118865967</v>
      </c>
      <c r="I1124" s="280">
        <v>257.65201653012554</v>
      </c>
    </row>
    <row r="1125" spans="1:9" x14ac:dyDescent="0.3">
      <c r="A1125" s="275">
        <v>43063.43037037037</v>
      </c>
      <c r="B1125" s="278">
        <v>2.9071464538574219</v>
      </c>
      <c r="C1125" s="278">
        <v>0.13456100225448608</v>
      </c>
      <c r="D1125" s="9">
        <v>1.324462890625E-2</v>
      </c>
      <c r="E1125" s="279">
        <v>12.983437538146973</v>
      </c>
      <c r="F1125" s="279">
        <v>117.1865234375</v>
      </c>
      <c r="G1125" s="278">
        <v>2.8509368896484375</v>
      </c>
      <c r="H1125" s="278">
        <v>0.11682923883199692</v>
      </c>
      <c r="I1125" s="280">
        <v>257.40839240681669</v>
      </c>
    </row>
    <row r="1126" spans="1:9" x14ac:dyDescent="0.3">
      <c r="A1126" s="275">
        <v>43063.430372303243</v>
      </c>
      <c r="B1126" s="278">
        <v>2.9132759571075439</v>
      </c>
      <c r="C1126" s="278">
        <v>0.13433614373207092</v>
      </c>
      <c r="D1126" s="9">
        <v>1.263427734375E-2</v>
      </c>
      <c r="E1126" s="279">
        <v>12.989448547363281</v>
      </c>
      <c r="F1126" s="279">
        <v>117.1435546875</v>
      </c>
      <c r="G1126" s="278">
        <v>2.8569478988647461</v>
      </c>
      <c r="H1126" s="278">
        <v>0.11662604659795761</v>
      </c>
      <c r="I1126" s="280">
        <v>256.98398032661487</v>
      </c>
    </row>
    <row r="1127" spans="1:9" x14ac:dyDescent="0.3">
      <c r="A1127" s="275">
        <v>43063.430374224539</v>
      </c>
      <c r="B1127" s="278">
        <v>2.9240374565124512</v>
      </c>
      <c r="C1127" s="278">
        <v>0.13482619822025299</v>
      </c>
      <c r="D1127" s="9">
        <v>1.3763427734375E-2</v>
      </c>
      <c r="E1127" s="279">
        <v>13.000001907348633</v>
      </c>
      <c r="F1127" s="279">
        <v>117.08642578125</v>
      </c>
      <c r="G1127" s="278">
        <v>2.8675012588500977</v>
      </c>
      <c r="H1127" s="278">
        <v>0.11706956475973129</v>
      </c>
      <c r="I1127" s="280">
        <v>257.91081004296751</v>
      </c>
    </row>
    <row r="1128" spans="1:9" x14ac:dyDescent="0.3">
      <c r="A1128" s="275">
        <v>43063.430376157405</v>
      </c>
      <c r="B1128" s="278">
        <v>2.9344527721405029</v>
      </c>
      <c r="C1128" s="278">
        <v>0.13405673205852509</v>
      </c>
      <c r="D1128" s="9">
        <v>1.0986328125E-2</v>
      </c>
      <c r="E1128" s="279">
        <v>13.010215759277344</v>
      </c>
      <c r="F1128" s="279">
        <v>117.02734375</v>
      </c>
      <c r="G1128" s="278">
        <v>2.8777151107788086</v>
      </c>
      <c r="H1128" s="278">
        <v>0.1163766011595726</v>
      </c>
      <c r="I1128" s="280">
        <v>256.46491053057605</v>
      </c>
    </row>
    <row r="1129" spans="1:9" x14ac:dyDescent="0.3">
      <c r="A1129" s="275">
        <v>43063.430378090277</v>
      </c>
      <c r="B1129" s="278">
        <v>2.9443650245666504</v>
      </c>
      <c r="C1129" s="278">
        <v>0.13373847305774689</v>
      </c>
      <c r="D1129" s="9">
        <v>1.226806640625E-2</v>
      </c>
      <c r="E1129" s="279">
        <v>13.019936561584473</v>
      </c>
      <c r="F1129" s="279">
        <v>116.88671875</v>
      </c>
      <c r="G1129" s="278">
        <v>2.8874359130859375</v>
      </c>
      <c r="H1129" s="278">
        <v>0.11608152091503143</v>
      </c>
      <c r="I1129" s="280">
        <v>255.84406441929724</v>
      </c>
    </row>
    <row r="1130" spans="1:9" x14ac:dyDescent="0.3">
      <c r="A1130" s="275">
        <v>43063.430380011574</v>
      </c>
      <c r="B1130" s="278">
        <v>2.9541113376617432</v>
      </c>
      <c r="C1130" s="278">
        <v>0.13193526864051819</v>
      </c>
      <c r="D1130" s="9">
        <v>1.080322265625E-2</v>
      </c>
      <c r="E1130" s="279">
        <v>13.029494285583496</v>
      </c>
      <c r="F1130" s="279">
        <v>116.7626953125</v>
      </c>
      <c r="G1130" s="278">
        <v>2.8969936370849609</v>
      </c>
      <c r="H1130" s="278">
        <v>0.11444050818681717</v>
      </c>
      <c r="I1130" s="280">
        <v>252.40801220929438</v>
      </c>
    </row>
    <row r="1131" spans="1:9" x14ac:dyDescent="0.3">
      <c r="A1131" s="275">
        <v>43063.430381944447</v>
      </c>
      <c r="B1131" s="278">
        <v>2.9670364856719971</v>
      </c>
      <c r="C1131" s="278">
        <v>0.13370321691036224</v>
      </c>
      <c r="D1131" s="9">
        <v>7.99560546875E-3</v>
      </c>
      <c r="E1131" s="279">
        <v>13.042169570922852</v>
      </c>
      <c r="F1131" s="279">
        <v>116.5859375</v>
      </c>
      <c r="G1131" s="278">
        <v>2.9096689224243164</v>
      </c>
      <c r="H1131" s="278">
        <v>0.1160641610622406</v>
      </c>
      <c r="I1131" s="280">
        <v>255.81655428319644</v>
      </c>
    </row>
    <row r="1132" spans="1:9" x14ac:dyDescent="0.3">
      <c r="A1132" s="275">
        <v>43063.430383877312</v>
      </c>
      <c r="B1132" s="278">
        <v>2.9760279655456543</v>
      </c>
      <c r="C1132" s="278">
        <v>0.13329118490219116</v>
      </c>
      <c r="D1132" s="9">
        <v>9.857177734375E-3</v>
      </c>
      <c r="E1132" s="279">
        <v>13.050987243652344</v>
      </c>
      <c r="F1132" s="279">
        <v>116.44775390625</v>
      </c>
      <c r="G1132" s="278">
        <v>2.9184865951538086</v>
      </c>
      <c r="H1132" s="278">
        <v>0.11568142473697662</v>
      </c>
      <c r="I1132" s="280">
        <v>255.01085832290275</v>
      </c>
    </row>
    <row r="1133" spans="1:9" x14ac:dyDescent="0.3">
      <c r="A1133" s="275">
        <v>43063.430385798609</v>
      </c>
      <c r="B1133" s="278">
        <v>2.9857721328735352</v>
      </c>
      <c r="C1133" s="278">
        <v>0.13393151760101318</v>
      </c>
      <c r="D1133" s="9">
        <v>5.7373046875E-3</v>
      </c>
      <c r="E1133" s="279">
        <v>13.060543060302734</v>
      </c>
      <c r="F1133" s="279">
        <v>116.259765625</v>
      </c>
      <c r="G1133" s="278">
        <v>2.9280424118041992</v>
      </c>
      <c r="H1133" s="278">
        <v>0.11628043651580811</v>
      </c>
      <c r="I1133" s="280">
        <v>256.27451558641832</v>
      </c>
    </row>
    <row r="1134" spans="1:9" x14ac:dyDescent="0.3">
      <c r="A1134" s="275">
        <v>43063.430387731481</v>
      </c>
      <c r="B1134" s="278">
        <v>2.999453067779541</v>
      </c>
      <c r="C1134" s="278">
        <v>0.13517375290393829</v>
      </c>
      <c r="D1134" s="9">
        <v>2.8076171875E-3</v>
      </c>
      <c r="E1134" s="279">
        <v>13.073959350585938</v>
      </c>
      <c r="F1134" s="279">
        <v>116.00537109375</v>
      </c>
      <c r="G1134" s="278">
        <v>2.9414587020874023</v>
      </c>
      <c r="H1134" s="278">
        <v>0.11742541939020157</v>
      </c>
      <c r="I1134" s="280">
        <v>258.67919828827155</v>
      </c>
    </row>
    <row r="1135" spans="1:9" x14ac:dyDescent="0.3">
      <c r="A1135" s="275">
        <v>43063.430389664354</v>
      </c>
      <c r="B1135" s="278">
        <v>3.0093646049499512</v>
      </c>
      <c r="C1135" s="278">
        <v>0.13333287835121155</v>
      </c>
      <c r="D1135" s="9">
        <v>3.0517578125E-4</v>
      </c>
      <c r="E1135" s="279">
        <v>13.08367919921875</v>
      </c>
      <c r="F1135" s="279">
        <v>115.75537109375</v>
      </c>
      <c r="G1135" s="278">
        <v>2.9511785507202148</v>
      </c>
      <c r="H1135" s="278">
        <v>0.11575254797935486</v>
      </c>
      <c r="I1135" s="280">
        <v>255.17969558880191</v>
      </c>
    </row>
    <row r="1136" spans="1:9" x14ac:dyDescent="0.3">
      <c r="A1136" s="275">
        <v>43063.430391585651</v>
      </c>
      <c r="B1136" s="278">
        <v>3.0239789485931396</v>
      </c>
      <c r="C1136" s="278">
        <v>0.1344245970249176</v>
      </c>
      <c r="D1136" s="9">
        <v>1.8310546875E-4</v>
      </c>
      <c r="E1136" s="279">
        <v>13.098011016845703</v>
      </c>
      <c r="F1136" s="279">
        <v>115.7177734375</v>
      </c>
      <c r="G1136" s="278">
        <v>2.965510368347168</v>
      </c>
      <c r="H1136" s="278">
        <v>0.11675015836954117</v>
      </c>
      <c r="I1136" s="280">
        <v>257.27023400958819</v>
      </c>
    </row>
    <row r="1137" spans="1:9" x14ac:dyDescent="0.3">
      <c r="A1137" s="275">
        <v>43063.430393518516</v>
      </c>
      <c r="B1137" s="278">
        <v>3.0338845252990723</v>
      </c>
      <c r="C1137" s="278">
        <v>0.13455742597579956</v>
      </c>
      <c r="D1137" s="9">
        <v>3.47900390625E-3</v>
      </c>
      <c r="E1137" s="279">
        <v>13.107725143432617</v>
      </c>
      <c r="F1137" s="279">
        <v>115.5771484375</v>
      </c>
      <c r="G1137" s="278">
        <v>2.975224494934082</v>
      </c>
      <c r="H1137" s="278">
        <v>0.11685991287231445</v>
      </c>
      <c r="I1137" s="280">
        <v>257.49342737144894</v>
      </c>
    </row>
    <row r="1138" spans="1:9" x14ac:dyDescent="0.3">
      <c r="A1138" s="275">
        <v>43063.430395451389</v>
      </c>
      <c r="B1138" s="278">
        <v>3.0430433750152588</v>
      </c>
      <c r="C1138" s="278">
        <v>0.13320508599281311</v>
      </c>
      <c r="D1138" s="9">
        <v>7.32421875E-4</v>
      </c>
      <c r="E1138" s="279">
        <v>13.116706848144531</v>
      </c>
      <c r="F1138" s="279">
        <v>115.48193359375</v>
      </c>
      <c r="G1138" s="278">
        <v>2.9842061996459961</v>
      </c>
      <c r="H1138" s="278">
        <v>0.11563427746295929</v>
      </c>
      <c r="I1138" s="280">
        <v>254.93113817300815</v>
      </c>
    </row>
    <row r="1139" spans="1:9" x14ac:dyDescent="0.3">
      <c r="A1139" s="275">
        <v>43063.430397372686</v>
      </c>
      <c r="B1139" s="278">
        <v>3.0513589382171631</v>
      </c>
      <c r="C1139" s="278">
        <v>0.13331933319568634</v>
      </c>
      <c r="D1139" s="9">
        <v>1.922607421875E-3</v>
      </c>
      <c r="E1139" s="279">
        <v>13.124861717224121</v>
      </c>
      <c r="F1139" s="279">
        <v>115.33837890625</v>
      </c>
      <c r="G1139" s="278">
        <v>2.9923610687255859</v>
      </c>
      <c r="H1139" s="278">
        <v>0.11573447287082672</v>
      </c>
      <c r="I1139" s="280">
        <v>255.13868716439339</v>
      </c>
    </row>
    <row r="1140" spans="1:9" x14ac:dyDescent="0.3">
      <c r="A1140" s="275">
        <v>43063.430399305558</v>
      </c>
      <c r="B1140" s="278">
        <v>3.0662243366241455</v>
      </c>
      <c r="C1140" s="278">
        <v>0.13397873938083649</v>
      </c>
      <c r="D1140" s="9">
        <v>3.814697265625E-3</v>
      </c>
      <c r="E1140" s="279">
        <v>13.139439582824707</v>
      </c>
      <c r="F1140" s="279">
        <v>115.25537109375</v>
      </c>
      <c r="G1140" s="278">
        <v>3.0069389343261719</v>
      </c>
      <c r="H1140" s="278">
        <v>0.1163300946354866</v>
      </c>
      <c r="I1140" s="280">
        <v>256.38288830539653</v>
      </c>
    </row>
    <row r="1141" spans="1:9" x14ac:dyDescent="0.3">
      <c r="A1141" s="275">
        <v>43063.430401238424</v>
      </c>
      <c r="B1141" s="278">
        <v>3.0726971626281738</v>
      </c>
      <c r="C1141" s="278">
        <v>0.13382942974567413</v>
      </c>
      <c r="D1141" s="9">
        <v>5.584716796875E-3</v>
      </c>
      <c r="E1141" s="279">
        <v>13.145787239074707</v>
      </c>
      <c r="F1141" s="279">
        <v>115.19091796875</v>
      </c>
      <c r="G1141" s="278">
        <v>3.0132865905761719</v>
      </c>
      <c r="H1141" s="278">
        <v>0.11618754267692566</v>
      </c>
      <c r="I1141" s="280">
        <v>256.08060118057432</v>
      </c>
    </row>
    <row r="1142" spans="1:9" x14ac:dyDescent="0.3">
      <c r="A1142" s="275">
        <v>43063.43040315972</v>
      </c>
      <c r="B1142" s="278">
        <v>3.0864624977111816</v>
      </c>
      <c r="C1142" s="278">
        <v>0.13398142158985138</v>
      </c>
      <c r="D1142" s="9">
        <v>6.7138671875E-3</v>
      </c>
      <c r="E1142" s="279">
        <v>13.159286499023438</v>
      </c>
      <c r="F1142" s="279">
        <v>115.123046875</v>
      </c>
      <c r="G1142" s="278">
        <v>3.0267858505249023</v>
      </c>
      <c r="H1142" s="278">
        <v>0.116322360932827</v>
      </c>
      <c r="I1142" s="280">
        <v>256.36085586707861</v>
      </c>
    </row>
    <row r="1143" spans="1:9" x14ac:dyDescent="0.3">
      <c r="A1143" s="275">
        <v>43063.430405092593</v>
      </c>
      <c r="B1143" s="278">
        <v>3.0957019329071045</v>
      </c>
      <c r="C1143" s="278">
        <v>0.13574926555156708</v>
      </c>
      <c r="D1143" s="9">
        <v>5.7373046875E-3</v>
      </c>
      <c r="E1143" s="279">
        <v>13.168347358703613</v>
      </c>
      <c r="F1143" s="279">
        <v>115.1298828125</v>
      </c>
      <c r="G1143" s="278">
        <v>3.0358467102050781</v>
      </c>
      <c r="H1143" s="278">
        <v>0.11794064193964005</v>
      </c>
      <c r="I1143" s="280">
        <v>259.75272955599468</v>
      </c>
    </row>
    <row r="1144" spans="1:9" x14ac:dyDescent="0.3">
      <c r="A1144" s="275">
        <v>43063.430407025466</v>
      </c>
      <c r="B1144" s="278">
        <v>3.1005079746246338</v>
      </c>
      <c r="C1144" s="278">
        <v>0.13264954090118408</v>
      </c>
      <c r="D1144" s="9">
        <v>4.119873046875E-3</v>
      </c>
      <c r="E1144" s="279">
        <v>13.173060417175293</v>
      </c>
      <c r="F1144" s="279">
        <v>115.2314453125</v>
      </c>
      <c r="G1144" s="278">
        <v>3.0405597686767578</v>
      </c>
      <c r="H1144" s="278">
        <v>0.11511513590812683</v>
      </c>
      <c r="I1144" s="280">
        <v>253.83649113019706</v>
      </c>
    </row>
    <row r="1145" spans="1:9" x14ac:dyDescent="0.3">
      <c r="A1145" s="275">
        <v>43063.430408946762</v>
      </c>
      <c r="B1145" s="278">
        <v>3.1108386516571045</v>
      </c>
      <c r="C1145" s="278">
        <v>0.13276422023773193</v>
      </c>
      <c r="D1145" s="9"/>
      <c r="E1145" s="279">
        <v>13.183191299438477</v>
      </c>
      <c r="F1145" s="279">
        <v>115.46728515625</v>
      </c>
      <c r="G1145" s="278">
        <v>3.0506906509399414</v>
      </c>
      <c r="H1145" s="278">
        <v>0.11524195969104767</v>
      </c>
      <c r="I1145" s="280">
        <v>254.11546269614837</v>
      </c>
    </row>
    <row r="1146" spans="1:9" x14ac:dyDescent="0.3">
      <c r="A1146" s="275">
        <v>43063.430410879628</v>
      </c>
      <c r="B1146" s="278">
        <v>3.1219189167022705</v>
      </c>
      <c r="C1146" s="278">
        <v>0.133066326379776</v>
      </c>
      <c r="D1146" s="9"/>
      <c r="E1146" s="279">
        <v>13.194057464599609</v>
      </c>
      <c r="F1146" s="279">
        <v>115.9150390625</v>
      </c>
      <c r="G1146" s="278">
        <v>3.0615568161010742</v>
      </c>
      <c r="H1146" s="278">
        <v>0.11551656574010849</v>
      </c>
      <c r="I1146" s="280">
        <v>254.69029486371983</v>
      </c>
    </row>
    <row r="1147" spans="1:9" x14ac:dyDescent="0.3">
      <c r="A1147" s="275">
        <v>43063.4304128125</v>
      </c>
      <c r="B1147" s="278">
        <v>3.1307442188262939</v>
      </c>
      <c r="C1147" s="278">
        <v>0.14269094169139862</v>
      </c>
      <c r="D1147" s="9"/>
      <c r="E1147" s="279">
        <v>13.202712059020996</v>
      </c>
      <c r="F1147" s="279">
        <v>116.42333984375</v>
      </c>
      <c r="G1147" s="278">
        <v>3.0702114105224609</v>
      </c>
      <c r="H1147" s="278">
        <v>0.12432084977626801</v>
      </c>
      <c r="I1147" s="280">
        <v>273.12135187432858</v>
      </c>
    </row>
    <row r="1148" spans="1:9" x14ac:dyDescent="0.3">
      <c r="A1148" s="275">
        <v>43063.430414733797</v>
      </c>
      <c r="B1148" s="278">
        <v>3.1327874660491943</v>
      </c>
      <c r="C1148" s="278">
        <v>0.14282508194446564</v>
      </c>
      <c r="D1148" s="9">
        <v>5.462646484375E-3</v>
      </c>
      <c r="E1148" s="279">
        <v>13.204715728759766</v>
      </c>
      <c r="F1148" s="279">
        <v>116.73046875</v>
      </c>
      <c r="G1148" s="278">
        <v>3.0722150802612305</v>
      </c>
      <c r="H1148" s="278">
        <v>0.12441226840019226</v>
      </c>
      <c r="I1148" s="280">
        <v>273.29486564906841</v>
      </c>
    </row>
    <row r="1149" spans="1:9" x14ac:dyDescent="0.3">
      <c r="A1149" s="275">
        <v>43063.43041666667</v>
      </c>
      <c r="B1149" s="278">
        <v>3.1348996162414551</v>
      </c>
      <c r="C1149" s="278">
        <v>0.1341235488653183</v>
      </c>
      <c r="D1149" s="9">
        <v>9.3994140625E-3</v>
      </c>
      <c r="E1149" s="279">
        <v>13.206787109375</v>
      </c>
      <c r="F1149" s="279">
        <v>116.95556640625</v>
      </c>
      <c r="G1149" s="278">
        <v>3.0742864608764648</v>
      </c>
      <c r="H1149" s="278">
        <v>0.11644267290830612</v>
      </c>
      <c r="I1149" s="280">
        <v>256.60761800073215</v>
      </c>
    </row>
    <row r="1150" spans="1:9" x14ac:dyDescent="0.3">
      <c r="A1150" s="275">
        <v>43063.430418599535</v>
      </c>
      <c r="B1150" s="278">
        <v>3.1371870040893555</v>
      </c>
      <c r="C1150" s="278">
        <v>0.13301520049571991</v>
      </c>
      <c r="D1150" s="9">
        <v>6.256103515625E-3</v>
      </c>
      <c r="E1150" s="279">
        <v>13.209030151367188</v>
      </c>
      <c r="F1150" s="279">
        <v>117.015625</v>
      </c>
      <c r="G1150" s="278">
        <v>3.0765295028686523</v>
      </c>
      <c r="H1150" s="278">
        <v>0.11544153839349747</v>
      </c>
      <c r="I1150" s="280">
        <v>254.51634054885679</v>
      </c>
    </row>
    <row r="1151" spans="1:9" x14ac:dyDescent="0.3">
      <c r="A1151" s="275">
        <v>43063.430420520832</v>
      </c>
      <c r="B1151" s="278">
        <v>3.1382925510406494</v>
      </c>
      <c r="C1151" s="278">
        <v>0.13403145968914032</v>
      </c>
      <c r="D1151" s="9">
        <v>1.617431640625E-3</v>
      </c>
      <c r="E1151" s="279">
        <v>13.210114479064941</v>
      </c>
      <c r="F1151" s="279">
        <v>116.90966796875</v>
      </c>
      <c r="G1151" s="278">
        <v>3.0776138305664063</v>
      </c>
      <c r="H1151" s="278">
        <v>0.11638571321964264</v>
      </c>
      <c r="I1151" s="280">
        <v>256.50437418906517</v>
      </c>
    </row>
    <row r="1152" spans="1:9" x14ac:dyDescent="0.3">
      <c r="A1152" s="275">
        <v>43063.430422453705</v>
      </c>
      <c r="B1152" s="278">
        <v>3.1406636238098145</v>
      </c>
      <c r="C1152" s="278">
        <v>0.13391967117786407</v>
      </c>
      <c r="D1152" s="9"/>
      <c r="E1152" s="279">
        <v>13.21243953704834</v>
      </c>
      <c r="F1152" s="279">
        <v>116.84765625</v>
      </c>
      <c r="G1152" s="278">
        <v>3.0799388885498047</v>
      </c>
      <c r="H1152" s="278">
        <v>0.11629660427570343</v>
      </c>
      <c r="I1152" s="280">
        <v>256.32532125501899</v>
      </c>
    </row>
    <row r="1153" spans="1:9" x14ac:dyDescent="0.3">
      <c r="A1153" s="275">
        <v>43063.430424386577</v>
      </c>
      <c r="B1153" s="278">
        <v>3.1430344581604004</v>
      </c>
      <c r="C1153" s="278">
        <v>0.13418406248092651</v>
      </c>
      <c r="D1153" s="9"/>
      <c r="E1153" s="279">
        <v>13.214764595031738</v>
      </c>
      <c r="F1153" s="279">
        <v>116.88720703125</v>
      </c>
      <c r="G1153" s="278">
        <v>3.0822639465332031</v>
      </c>
      <c r="H1153" s="278">
        <v>0.11654655635356903</v>
      </c>
      <c r="I1153" s="280">
        <v>256.85401058169197</v>
      </c>
    </row>
    <row r="1154" spans="1:9" x14ac:dyDescent="0.3">
      <c r="A1154" s="275">
        <v>43063.430426307874</v>
      </c>
      <c r="B1154" s="278">
        <v>3.1493427753448486</v>
      </c>
      <c r="C1154" s="278">
        <v>0.13384732604026794</v>
      </c>
      <c r="D1154" s="9"/>
      <c r="E1154" s="279">
        <v>13.220951080322266</v>
      </c>
      <c r="F1154" s="279">
        <v>117.12158203125</v>
      </c>
      <c r="G1154" s="278">
        <v>3.0884504318237305</v>
      </c>
      <c r="H1154" s="278">
        <v>0.11623720079660416</v>
      </c>
      <c r="I1154" s="280">
        <v>256.20485871250776</v>
      </c>
    </row>
    <row r="1155" spans="1:9" x14ac:dyDescent="0.3">
      <c r="A1155" s="275">
        <v>43063.430428240739</v>
      </c>
      <c r="B1155" s="278">
        <v>3.15740966796875</v>
      </c>
      <c r="C1155" s="278">
        <v>0.13322913646697998</v>
      </c>
      <c r="D1155" s="9"/>
      <c r="E1155" s="279">
        <v>13.228861808776855</v>
      </c>
      <c r="F1155" s="279">
        <v>117.35888671875</v>
      </c>
      <c r="G1155" s="278">
        <v>3.0963611602783203</v>
      </c>
      <c r="H1155" s="278">
        <v>0.11566337198019028</v>
      </c>
      <c r="I1155" s="280">
        <v>254.99707873379649</v>
      </c>
    </row>
    <row r="1156" spans="1:9" x14ac:dyDescent="0.3">
      <c r="A1156" s="275">
        <v>43063.430430173612</v>
      </c>
      <c r="B1156" s="278">
        <v>3.1589431762695313</v>
      </c>
      <c r="C1156" s="278">
        <v>0.13244052231311798</v>
      </c>
      <c r="D1156" s="9"/>
      <c r="E1156" s="279">
        <v>13.230365753173828</v>
      </c>
      <c r="F1156" s="279">
        <v>117.54443359375</v>
      </c>
      <c r="G1156" s="278">
        <v>3.097865104675293</v>
      </c>
      <c r="H1156" s="278">
        <v>0.11494319140911102</v>
      </c>
      <c r="I1156" s="280">
        <v>253.48769189233201</v>
      </c>
    </row>
    <row r="1157" spans="1:9" x14ac:dyDescent="0.3">
      <c r="A1157" s="275">
        <v>43063.430432094909</v>
      </c>
      <c r="B1157" s="278">
        <v>3.1637451648712158</v>
      </c>
      <c r="C1157" s="278">
        <v>0.1340584009885788</v>
      </c>
      <c r="D1157" s="9"/>
      <c r="E1157" s="279">
        <v>13.235074996948242</v>
      </c>
      <c r="F1157" s="279">
        <v>117.724609375</v>
      </c>
      <c r="G1157" s="278">
        <v>3.102574348449707</v>
      </c>
      <c r="H1157" s="278">
        <v>0.11642742902040482</v>
      </c>
      <c r="I1157" s="280">
        <v>256.60201820406542</v>
      </c>
    </row>
    <row r="1158" spans="1:9" x14ac:dyDescent="0.3">
      <c r="A1158" s="275">
        <v>43063.430434027781</v>
      </c>
      <c r="B1158" s="278">
        <v>3.1711390018463135</v>
      </c>
      <c r="C1158" s="278">
        <v>0.13330815732479095</v>
      </c>
      <c r="D1158" s="9"/>
      <c r="E1158" s="279">
        <v>13.242325782775879</v>
      </c>
      <c r="F1158" s="279">
        <v>118.0244140625</v>
      </c>
      <c r="G1158" s="278">
        <v>3.1098251342773438</v>
      </c>
      <c r="H1158" s="278">
        <v>0.11573457717895508</v>
      </c>
      <c r="I1158" s="280">
        <v>255.1457607566652</v>
      </c>
    </row>
    <row r="1159" spans="1:9" x14ac:dyDescent="0.3">
      <c r="A1159" s="275">
        <v>43063.430435960647</v>
      </c>
      <c r="B1159" s="278">
        <v>3.181635856628418</v>
      </c>
      <c r="C1159" s="278">
        <v>0.13297119736671448</v>
      </c>
      <c r="D1159" s="9">
        <v>2.9296875E-3</v>
      </c>
      <c r="E1159" s="279">
        <v>13.252619743347168</v>
      </c>
      <c r="F1159" s="279">
        <v>118.46435546875</v>
      </c>
      <c r="G1159" s="278">
        <v>3.1201190948486328</v>
      </c>
      <c r="H1159" s="278">
        <v>0.11541275680065155</v>
      </c>
      <c r="I1159" s="280">
        <v>254.463078216832</v>
      </c>
    </row>
    <row r="1160" spans="1:9" x14ac:dyDescent="0.3">
      <c r="A1160" s="275">
        <v>43063.430437881943</v>
      </c>
      <c r="B1160" s="278">
        <v>3.1913859844207764</v>
      </c>
      <c r="C1160" s="278">
        <v>0.13569796085357666</v>
      </c>
      <c r="D1160" s="9">
        <v>6.500244140625E-3</v>
      </c>
      <c r="E1160" s="279">
        <v>13.262181282043457</v>
      </c>
      <c r="F1160" s="279">
        <v>118.71728515625</v>
      </c>
      <c r="G1160" s="278">
        <v>3.1296806335449219</v>
      </c>
      <c r="H1160" s="278">
        <v>0.11789081245660782</v>
      </c>
      <c r="I1160" s="280">
        <v>259.64731947962775</v>
      </c>
    </row>
    <row r="1161" spans="1:9" x14ac:dyDescent="0.3">
      <c r="A1161" s="275">
        <v>43063.430439814816</v>
      </c>
      <c r="B1161" s="278">
        <v>3.1885571479797363</v>
      </c>
      <c r="C1161" s="278">
        <v>0.14090621471405029</v>
      </c>
      <c r="D1161" s="9">
        <v>1.0986328125E-2</v>
      </c>
      <c r="E1161" s="279">
        <v>13.259407043457031</v>
      </c>
      <c r="F1161" s="279">
        <v>118.50830078125</v>
      </c>
      <c r="G1161" s="278">
        <v>3.1269063949584961</v>
      </c>
      <c r="H1161" s="278">
        <v>0.12263578176498413</v>
      </c>
      <c r="I1161" s="280">
        <v>269.56870568845818</v>
      </c>
    </row>
    <row r="1162" spans="1:9" x14ac:dyDescent="0.3">
      <c r="A1162" s="275">
        <v>43063.430441747689</v>
      </c>
      <c r="B1162" s="278">
        <v>3.1872375011444092</v>
      </c>
      <c r="C1162" s="278">
        <v>0.13258069753646851</v>
      </c>
      <c r="D1162" s="9">
        <v>1.13525390625E-2</v>
      </c>
      <c r="E1162" s="279">
        <v>13.258112907409668</v>
      </c>
      <c r="F1162" s="279">
        <v>118.29150390625</v>
      </c>
      <c r="G1162" s="278">
        <v>3.1256122589111328</v>
      </c>
      <c r="H1162" s="278">
        <v>0.11502714455127716</v>
      </c>
      <c r="I1162" s="280">
        <v>253.63770408870766</v>
      </c>
    </row>
    <row r="1163" spans="1:9" x14ac:dyDescent="0.3">
      <c r="A1163" s="275">
        <v>43063.430443668978</v>
      </c>
      <c r="B1163" s="278">
        <v>3.1917846202850342</v>
      </c>
      <c r="C1163" s="278">
        <v>0.13339032232761383</v>
      </c>
      <c r="D1163" s="9">
        <v>8.36181640625E-3</v>
      </c>
      <c r="E1163" s="279">
        <v>13.262572288513184</v>
      </c>
      <c r="F1163" s="279">
        <v>118.43798828125</v>
      </c>
      <c r="G1163" s="278">
        <v>3.1300716400146484</v>
      </c>
      <c r="H1163" s="278">
        <v>0.11577659845352173</v>
      </c>
      <c r="I1163" s="280">
        <v>255.21447243495859</v>
      </c>
    </row>
    <row r="1164" spans="1:9" x14ac:dyDescent="0.3">
      <c r="A1164" s="275">
        <v>43063.430445601851</v>
      </c>
      <c r="B1164" s="278">
        <v>3.204047679901123</v>
      </c>
      <c r="C1164" s="278">
        <v>0.13211405277252197</v>
      </c>
      <c r="D1164" s="9">
        <v>9.94873046875E-3</v>
      </c>
      <c r="E1164" s="279">
        <v>13.274598121643066</v>
      </c>
      <c r="F1164" s="279">
        <v>116.017578125</v>
      </c>
      <c r="G1164" s="278">
        <v>3.1420974731445313</v>
      </c>
      <c r="H1164" s="278">
        <v>0.11460600793361664</v>
      </c>
      <c r="I1164" s="280">
        <v>252.75793974880148</v>
      </c>
    </row>
    <row r="1165" spans="1:9" x14ac:dyDescent="0.3">
      <c r="A1165" s="275">
        <v>43063.430447534723</v>
      </c>
      <c r="B1165" s="278">
        <v>3.2230896949768066</v>
      </c>
      <c r="C1165" s="278">
        <v>0.13187038898468018</v>
      </c>
      <c r="D1165" s="9">
        <v>1.202392578125E-2</v>
      </c>
      <c r="E1165" s="279">
        <v>13.293272018432617</v>
      </c>
      <c r="F1165" s="279">
        <v>116.99169921875</v>
      </c>
      <c r="G1165" s="278">
        <v>3.160771369934082</v>
      </c>
      <c r="H1165" s="278">
        <v>0.11437645554542542</v>
      </c>
      <c r="I1165" s="280">
        <v>252.2726369610107</v>
      </c>
    </row>
    <row r="1166" spans="1:9" x14ac:dyDescent="0.3">
      <c r="A1166" s="275">
        <v>43063.43044945602</v>
      </c>
      <c r="B1166" s="278">
        <v>3.2456648349761963</v>
      </c>
      <c r="C1166" s="278">
        <v>0.1323608011007309</v>
      </c>
      <c r="D1166" s="9">
        <v>1.13525390625E-2</v>
      </c>
      <c r="E1166" s="279">
        <v>13.315410614013672</v>
      </c>
      <c r="F1166" s="279">
        <v>118.30078125</v>
      </c>
      <c r="G1166" s="278">
        <v>3.1829099655151367</v>
      </c>
      <c r="H1166" s="278">
        <v>0.11482629179954529</v>
      </c>
      <c r="I1166" s="280">
        <v>253.21702424515476</v>
      </c>
    </row>
    <row r="1167" spans="1:9" x14ac:dyDescent="0.3">
      <c r="A1167" s="275">
        <v>43063.430451388886</v>
      </c>
      <c r="B1167" s="278">
        <v>3.2689828872680664</v>
      </c>
      <c r="C1167" s="278">
        <v>0.13204242289066315</v>
      </c>
      <c r="D1167" s="9">
        <v>1.055908203125E-2</v>
      </c>
      <c r="E1167" s="279">
        <v>13.338277816772461</v>
      </c>
      <c r="F1167" s="279">
        <v>118.95654296875</v>
      </c>
      <c r="G1167" s="278">
        <v>3.2057771682739258</v>
      </c>
      <c r="H1167" s="278">
        <v>0.11453837156295776</v>
      </c>
      <c r="I1167" s="280">
        <v>252.61526474905088</v>
      </c>
    </row>
    <row r="1168" spans="1:9" x14ac:dyDescent="0.3">
      <c r="A1168" s="275">
        <v>43063.430453321758</v>
      </c>
      <c r="B1168" s="278">
        <v>3.2858505249023438</v>
      </c>
      <c r="C1168" s="278">
        <v>0.13326588273048401</v>
      </c>
      <c r="D1168" s="9">
        <v>9.246826171875E-3</v>
      </c>
      <c r="E1168" s="279">
        <v>13.354819297790527</v>
      </c>
      <c r="F1168" s="279">
        <v>119.1875</v>
      </c>
      <c r="G1168" s="278">
        <v>3.2223186492919922</v>
      </c>
      <c r="H1168" s="278">
        <v>0.11565966904163361</v>
      </c>
      <c r="I1168" s="280">
        <v>254.96813720773429</v>
      </c>
    </row>
    <row r="1169" spans="1:9" x14ac:dyDescent="0.3">
      <c r="A1169" s="275">
        <v>43063.430455243055</v>
      </c>
      <c r="B1169" s="278">
        <v>3.3052358627319336</v>
      </c>
      <c r="C1169" s="278">
        <v>0.13302241265773773</v>
      </c>
      <c r="D1169" s="9">
        <v>9.8876953125E-3</v>
      </c>
      <c r="E1169" s="279">
        <v>13.37382984161377</v>
      </c>
      <c r="F1169" s="279">
        <v>119.25048828125</v>
      </c>
      <c r="G1169" s="278">
        <v>3.2413291931152344</v>
      </c>
      <c r="H1169" s="278">
        <v>0.11543514579534531</v>
      </c>
      <c r="I1169" s="280">
        <v>254.49636316180562</v>
      </c>
    </row>
    <row r="1170" spans="1:9" x14ac:dyDescent="0.3">
      <c r="A1170" s="275">
        <v>43063.430457175928</v>
      </c>
      <c r="B1170" s="278">
        <v>3.3166556358337402</v>
      </c>
      <c r="C1170" s="278">
        <v>0.13212209939956665</v>
      </c>
      <c r="D1170" s="9">
        <v>1.0498046875E-2</v>
      </c>
      <c r="E1170" s="279">
        <v>13.385028839111328</v>
      </c>
      <c r="F1170" s="279">
        <v>119.2587890625</v>
      </c>
      <c r="G1170" s="278">
        <v>3.252528190612793</v>
      </c>
      <c r="H1170" s="278">
        <v>0.1146111935377121</v>
      </c>
      <c r="I1170" s="280">
        <v>252.7682605824838</v>
      </c>
    </row>
    <row r="1171" spans="1:9" x14ac:dyDescent="0.3">
      <c r="A1171" s="275">
        <v>43063.430459108793</v>
      </c>
      <c r="B1171" s="278">
        <v>3.3275823593139648</v>
      </c>
      <c r="C1171" s="278">
        <v>0.13317553699016571</v>
      </c>
      <c r="D1171" s="9">
        <v>9.613037109375E-3</v>
      </c>
      <c r="E1171" s="279">
        <v>13.395744323730469</v>
      </c>
      <c r="F1171" s="279">
        <v>119.26904296875</v>
      </c>
      <c r="G1171" s="278">
        <v>3.2632436752319336</v>
      </c>
      <c r="H1171" s="278">
        <v>0.11557583510875702</v>
      </c>
      <c r="I1171" s="280">
        <v>254.79187541908613</v>
      </c>
    </row>
    <row r="1172" spans="1:9" x14ac:dyDescent="0.3">
      <c r="A1172" s="275">
        <v>43063.43046103009</v>
      </c>
      <c r="B1172" s="278">
        <v>3.3422658443450928</v>
      </c>
      <c r="C1172" s="278">
        <v>0.1333470344543457</v>
      </c>
      <c r="D1172" s="9">
        <v>1.06201171875E-2</v>
      </c>
      <c r="E1172" s="279">
        <v>13.410143852233887</v>
      </c>
      <c r="F1172" s="279">
        <v>119.3740234375</v>
      </c>
      <c r="G1172" s="278">
        <v>3.2776432037353516</v>
      </c>
      <c r="H1172" s="278">
        <v>0.11572888493537903</v>
      </c>
      <c r="I1172" s="280">
        <v>255.11059663099445</v>
      </c>
    </row>
    <row r="1173" spans="1:9" x14ac:dyDescent="0.3">
      <c r="A1173" s="275">
        <v>43063.430462962962</v>
      </c>
      <c r="B1173" s="278">
        <v>3.3542671203613281</v>
      </c>
      <c r="C1173" s="278">
        <v>0.13223861157894135</v>
      </c>
      <c r="D1173" s="9">
        <v>1.458740234375E-2</v>
      </c>
      <c r="E1173" s="279">
        <v>13.421913146972656</v>
      </c>
      <c r="F1173" s="279">
        <v>119.5322265625</v>
      </c>
      <c r="G1173" s="278">
        <v>3.2894124984741211</v>
      </c>
      <c r="H1173" s="278">
        <v>0.11470339447259903</v>
      </c>
      <c r="I1173" s="280">
        <v>252.9533662538972</v>
      </c>
    </row>
    <row r="1174" spans="1:9" x14ac:dyDescent="0.3">
      <c r="A1174" s="275">
        <v>43063.430464895835</v>
      </c>
      <c r="B1174" s="278">
        <v>3.3627645969390869</v>
      </c>
      <c r="C1174" s="278">
        <v>0.13216476142406464</v>
      </c>
      <c r="D1174" s="9">
        <v>1.96533203125E-2</v>
      </c>
      <c r="E1174" s="279">
        <v>13.430246353149414</v>
      </c>
      <c r="F1174" s="279">
        <v>119.6611328125</v>
      </c>
      <c r="G1174" s="278">
        <v>3.2977457046508789</v>
      </c>
      <c r="H1174" s="278">
        <v>0.11461859196424484</v>
      </c>
      <c r="I1174" s="280">
        <v>252.76531823691388</v>
      </c>
    </row>
    <row r="1175" spans="1:9" x14ac:dyDescent="0.3">
      <c r="A1175" s="275">
        <v>43063.430466817132</v>
      </c>
      <c r="B1175" s="278">
        <v>3.3738372325897217</v>
      </c>
      <c r="C1175" s="278">
        <v>0.13190323114395142</v>
      </c>
      <c r="D1175" s="9">
        <v>1.96533203125E-2</v>
      </c>
      <c r="E1175" s="279">
        <v>13.441104888916016</v>
      </c>
      <c r="F1175" s="279">
        <v>119.68701171875</v>
      </c>
      <c r="G1175" s="278">
        <v>3.3086042404174805</v>
      </c>
      <c r="H1175" s="278">
        <v>0.11437994241714478</v>
      </c>
      <c r="I1175" s="280">
        <v>252.265141156661</v>
      </c>
    </row>
    <row r="1176" spans="1:9" x14ac:dyDescent="0.3">
      <c r="A1176" s="275">
        <v>43063.430468749997</v>
      </c>
      <c r="B1176" s="278">
        <v>3.380906343460083</v>
      </c>
      <c r="C1176" s="278">
        <v>0.13256201148033142</v>
      </c>
      <c r="D1176" s="9">
        <v>1.8768310546875E-2</v>
      </c>
      <c r="E1176" s="279">
        <v>13.448037147521973</v>
      </c>
      <c r="F1176" s="279">
        <v>119.767578125</v>
      </c>
      <c r="G1176" s="278">
        <v>3.3155364990234375</v>
      </c>
      <c r="H1176" s="278">
        <v>0.11498405784368515</v>
      </c>
      <c r="I1176" s="280">
        <v>253.53325591292935</v>
      </c>
    </row>
    <row r="1177" spans="1:9" x14ac:dyDescent="0.3">
      <c r="A1177" s="275">
        <v>43063.43047068287</v>
      </c>
      <c r="B1177" s="278">
        <v>3.3923299312591553</v>
      </c>
      <c r="C1177" s="278">
        <v>0.13175591826438904</v>
      </c>
      <c r="D1177" s="9">
        <v>1.788330078125E-2</v>
      </c>
      <c r="E1177" s="279">
        <v>13.459239959716797</v>
      </c>
      <c r="F1177" s="279">
        <v>119.8271484375</v>
      </c>
      <c r="G1177" s="278">
        <v>3.3267393112182617</v>
      </c>
      <c r="H1177" s="278">
        <v>0.11425153911113739</v>
      </c>
      <c r="I1177" s="280">
        <v>251.99969849579679</v>
      </c>
    </row>
    <row r="1178" spans="1:9" x14ac:dyDescent="0.3">
      <c r="A1178" s="275">
        <v>43063.430472604166</v>
      </c>
      <c r="B1178" s="278">
        <v>3.4009013175964355</v>
      </c>
      <c r="C1178" s="278">
        <v>0.13170017302036285</v>
      </c>
      <c r="D1178" s="9">
        <v>1.7059326171875E-2</v>
      </c>
      <c r="E1178" s="279">
        <v>13.467645645141602</v>
      </c>
      <c r="F1178" s="279">
        <v>119.90673828125</v>
      </c>
      <c r="G1178" s="278">
        <v>3.3351449966430664</v>
      </c>
      <c r="H1178" s="278">
        <v>0.11420348286628723</v>
      </c>
      <c r="I1178" s="280">
        <v>251.90066112828299</v>
      </c>
    </row>
    <row r="1179" spans="1:9" x14ac:dyDescent="0.3">
      <c r="A1179" s="275">
        <v>43063.430474537039</v>
      </c>
      <c r="B1179" s="278">
        <v>3.4113147258758545</v>
      </c>
      <c r="C1179" s="278">
        <v>0.13269805908203125</v>
      </c>
      <c r="D1179" s="9">
        <v>1.7730712890625E-2</v>
      </c>
      <c r="E1179" s="279">
        <v>13.47785758972168</v>
      </c>
      <c r="F1179" s="279">
        <v>119.95361328125</v>
      </c>
      <c r="G1179" s="278">
        <v>3.3453569412231445</v>
      </c>
      <c r="H1179" s="278">
        <v>0.11511172354221344</v>
      </c>
      <c r="I1179" s="280">
        <v>253.80307558137974</v>
      </c>
    </row>
    <row r="1180" spans="1:9" x14ac:dyDescent="0.3">
      <c r="A1180" s="275">
        <v>43063.430476469905</v>
      </c>
      <c r="B1180" s="278">
        <v>3.4219808578491211</v>
      </c>
      <c r="C1180" s="278">
        <v>0.13215437531471252</v>
      </c>
      <c r="D1180" s="9">
        <v>1.6387939453125E-2</v>
      </c>
      <c r="E1180" s="279">
        <v>13.488317489624023</v>
      </c>
      <c r="F1180" s="279">
        <v>120.00244140625</v>
      </c>
      <c r="G1180" s="278">
        <v>3.3558168411254883</v>
      </c>
      <c r="H1180" s="278">
        <v>0.11462017148733139</v>
      </c>
      <c r="I1180" s="280">
        <v>252.77560595673242</v>
      </c>
    </row>
    <row r="1181" spans="1:9" x14ac:dyDescent="0.3">
      <c r="A1181" s="275">
        <v>43063.430478391201</v>
      </c>
      <c r="B1181" s="278">
        <v>3.4325652122497559</v>
      </c>
      <c r="C1181" s="278">
        <v>0.1324189305305481</v>
      </c>
      <c r="D1181" s="9">
        <v>1.03759765625E-2</v>
      </c>
      <c r="E1181" s="279">
        <v>13.498697280883789</v>
      </c>
      <c r="F1181" s="279">
        <v>120.06689453125</v>
      </c>
      <c r="G1181" s="278">
        <v>3.3661966323852539</v>
      </c>
      <c r="H1181" s="278">
        <v>0.11488226801156998</v>
      </c>
      <c r="I1181" s="280">
        <v>253.33727054227828</v>
      </c>
    </row>
    <row r="1182" spans="1:9" x14ac:dyDescent="0.3">
      <c r="A1182" s="275">
        <v>43063.430480324074</v>
      </c>
      <c r="B1182" s="278">
        <v>3.4428122043609619</v>
      </c>
      <c r="C1182" s="278">
        <v>0.13153685629367828</v>
      </c>
      <c r="D1182" s="9">
        <v>6.77490234375E-3</v>
      </c>
      <c r="E1182" s="279">
        <v>13.508746147155762</v>
      </c>
      <c r="F1182" s="279">
        <v>120.18212890625</v>
      </c>
      <c r="G1182" s="278">
        <v>3.3762454986572266</v>
      </c>
      <c r="H1182" s="278">
        <v>0.1140894889831543</v>
      </c>
      <c r="I1182" s="280">
        <v>251.6828485613681</v>
      </c>
    </row>
    <row r="1183" spans="1:9" x14ac:dyDescent="0.3">
      <c r="A1183" s="275">
        <v>43063.430482256947</v>
      </c>
      <c r="B1183" s="278">
        <v>3.45615553855896</v>
      </c>
      <c r="C1183" s="278">
        <v>0.13311684131622314</v>
      </c>
      <c r="D1183" s="9">
        <v>8.9111328125E-3</v>
      </c>
      <c r="E1183" s="279">
        <v>13.521831512451172</v>
      </c>
      <c r="F1183" s="279">
        <v>120.32958984375</v>
      </c>
      <c r="G1183" s="278">
        <v>3.3893308639526367</v>
      </c>
      <c r="H1183" s="278">
        <v>0.11552434414625168</v>
      </c>
      <c r="I1183" s="280">
        <v>254.68611113602327</v>
      </c>
    </row>
    <row r="1184" spans="1:9" x14ac:dyDescent="0.3">
      <c r="A1184" s="275">
        <v>43063.430484178243</v>
      </c>
      <c r="B1184" s="278">
        <v>3.4718523025512695</v>
      </c>
      <c r="C1184" s="278">
        <v>0.13251681625843048</v>
      </c>
      <c r="D1184" s="9">
        <v>1.2786865234375E-2</v>
      </c>
      <c r="E1184" s="279">
        <v>13.537224769592285</v>
      </c>
      <c r="F1184" s="279">
        <v>120.50341796875</v>
      </c>
      <c r="G1184" s="278">
        <v>3.40472412109375</v>
      </c>
      <c r="H1184" s="278">
        <v>0.11496321856975555</v>
      </c>
      <c r="I1184" s="280">
        <v>253.50220791532672</v>
      </c>
    </row>
    <row r="1185" spans="1:9" x14ac:dyDescent="0.3">
      <c r="A1185" s="275">
        <v>43063.430486111109</v>
      </c>
      <c r="B1185" s="278">
        <v>3.486710786819458</v>
      </c>
      <c r="C1185" s="278">
        <v>0.13144710659980774</v>
      </c>
      <c r="D1185" s="9">
        <v>1.617431640625E-2</v>
      </c>
      <c r="E1185" s="279">
        <v>13.551795959472656</v>
      </c>
      <c r="F1185" s="279">
        <v>120.693359375</v>
      </c>
      <c r="G1185" s="278">
        <v>3.4192953109741211</v>
      </c>
      <c r="H1185" s="278">
        <v>0.1139754056930542</v>
      </c>
      <c r="I1185" s="280">
        <v>251.42475424006432</v>
      </c>
    </row>
    <row r="1186" spans="1:9" x14ac:dyDescent="0.3">
      <c r="A1186" s="275">
        <v>43063.430488043981</v>
      </c>
      <c r="B1186" s="278">
        <v>3.4977142810821533</v>
      </c>
      <c r="C1186" s="278">
        <v>0.1319555938243866</v>
      </c>
      <c r="D1186" s="9">
        <v>1.739501953125E-2</v>
      </c>
      <c r="E1186" s="279">
        <v>13.562586784362793</v>
      </c>
      <c r="F1186" s="279">
        <v>120.865234375</v>
      </c>
      <c r="G1186" s="278">
        <v>3.4300861358642578</v>
      </c>
      <c r="H1186" s="278">
        <v>0.11443515121936798</v>
      </c>
      <c r="I1186" s="280">
        <v>252.38610494734843</v>
      </c>
    </row>
    <row r="1187" spans="1:9" x14ac:dyDescent="0.3">
      <c r="A1187" s="275">
        <v>43063.430489965278</v>
      </c>
      <c r="B1187" s="278">
        <v>3.5119795799255371</v>
      </c>
      <c r="C1187" s="278">
        <v>0.1313367635011673</v>
      </c>
      <c r="D1187" s="9">
        <v>1.4129638671875E-2</v>
      </c>
      <c r="E1187" s="279">
        <v>13.576576232910156</v>
      </c>
      <c r="F1187" s="279">
        <v>121.0361328125</v>
      </c>
      <c r="G1187" s="278">
        <v>3.4440755844116211</v>
      </c>
      <c r="H1187" s="278">
        <v>0.11388164758682251</v>
      </c>
      <c r="I1187" s="280">
        <v>251.23246289804874</v>
      </c>
    </row>
    <row r="1188" spans="1:9" x14ac:dyDescent="0.3">
      <c r="A1188" s="275">
        <v>43063.430491898151</v>
      </c>
      <c r="B1188" s="278">
        <v>3.5299422740936279</v>
      </c>
      <c r="C1188" s="278">
        <v>0.13193970918655396</v>
      </c>
      <c r="D1188" s="9">
        <v>1.0772705078125E-2</v>
      </c>
      <c r="E1188" s="279">
        <v>13.594191551208496</v>
      </c>
      <c r="F1188" s="279">
        <v>121.2412109375</v>
      </c>
      <c r="G1188" s="278">
        <v>3.4616909027099609</v>
      </c>
      <c r="H1188" s="278">
        <v>0.11444325000047684</v>
      </c>
      <c r="I1188" s="280">
        <v>252.41678898473876</v>
      </c>
    </row>
    <row r="1189" spans="1:9" x14ac:dyDescent="0.3">
      <c r="A1189" s="275">
        <v>43063.430493831016</v>
      </c>
      <c r="B1189" s="278">
        <v>3.5490717887878418</v>
      </c>
      <c r="C1189" s="278">
        <v>0.13154624402523041</v>
      </c>
      <c r="D1189" s="9">
        <v>8.72802734375E-3</v>
      </c>
      <c r="E1189" s="279">
        <v>13.612951278686523</v>
      </c>
      <c r="F1189" s="279">
        <v>121.50146484375</v>
      </c>
      <c r="G1189" s="278">
        <v>3.4804506301879883</v>
      </c>
      <c r="H1189" s="278">
        <v>0.11409112811088562</v>
      </c>
      <c r="I1189" s="280">
        <v>251.68284623012607</v>
      </c>
    </row>
    <row r="1190" spans="1:9" x14ac:dyDescent="0.3">
      <c r="A1190" s="275">
        <v>43063.430495752313</v>
      </c>
      <c r="B1190" s="278">
        <v>3.5690417289733887</v>
      </c>
      <c r="C1190" s="278">
        <v>0.13111484050750732</v>
      </c>
      <c r="D1190" s="9">
        <v>7.14111328125E-3</v>
      </c>
      <c r="E1190" s="279">
        <v>13.632534980773926</v>
      </c>
      <c r="F1190" s="279">
        <v>121.75439453125</v>
      </c>
      <c r="G1190" s="278">
        <v>3.5000343322753906</v>
      </c>
      <c r="H1190" s="278">
        <v>0.11370278894901276</v>
      </c>
      <c r="I1190" s="280">
        <v>250.87200527119705</v>
      </c>
    </row>
    <row r="1191" spans="1:9" x14ac:dyDescent="0.3">
      <c r="A1191" s="275">
        <v>43063.430497685185</v>
      </c>
      <c r="B1191" s="278">
        <v>3.5912694931030273</v>
      </c>
      <c r="C1191" s="278">
        <v>0.13194376230239868</v>
      </c>
      <c r="D1191" s="9">
        <v>5.828857421875E-3</v>
      </c>
      <c r="E1191" s="279">
        <v>13.654333114624023</v>
      </c>
      <c r="F1191" s="279">
        <v>121.97265625</v>
      </c>
      <c r="G1191" s="278">
        <v>3.5218324661254883</v>
      </c>
      <c r="H1191" s="278">
        <v>0.11446374654769897</v>
      </c>
      <c r="I1191" s="280">
        <v>252.47015215935417</v>
      </c>
    </row>
    <row r="1192" spans="1:9" x14ac:dyDescent="0.3">
      <c r="A1192" s="275">
        <v>43063.430499618058</v>
      </c>
      <c r="B1192" s="278">
        <v>3.60294508934021</v>
      </c>
      <c r="C1192" s="278">
        <v>0.13213279843330383</v>
      </c>
      <c r="D1192" s="9">
        <v>4.69970703125E-3</v>
      </c>
      <c r="E1192" s="279">
        <v>13.665782928466797</v>
      </c>
      <c r="F1192" s="279">
        <v>122.15966796875</v>
      </c>
      <c r="G1192" s="278">
        <v>3.5332822799682617</v>
      </c>
      <c r="H1192" s="278">
        <v>0.11464013159275055</v>
      </c>
      <c r="I1192" s="280">
        <v>252.84230085126671</v>
      </c>
    </row>
    <row r="1193" spans="1:9" x14ac:dyDescent="0.3">
      <c r="A1193" s="275">
        <v>43063.430501539355</v>
      </c>
      <c r="B1193" s="278">
        <v>3.6167135238647461</v>
      </c>
      <c r="C1193" s="278">
        <v>0.1311006098985672</v>
      </c>
      <c r="D1193" s="9">
        <v>3.570556640625E-3</v>
      </c>
      <c r="E1193" s="279">
        <v>13.679285049438477</v>
      </c>
      <c r="F1193" s="279">
        <v>122.3095703125</v>
      </c>
      <c r="G1193" s="278">
        <v>3.5467844009399414</v>
      </c>
      <c r="H1193" s="278">
        <v>0.11370182037353516</v>
      </c>
      <c r="I1193" s="280">
        <v>250.87751319863381</v>
      </c>
    </row>
    <row r="1194" spans="1:9" x14ac:dyDescent="0.3">
      <c r="A1194" s="275">
        <v>43063.43050347222</v>
      </c>
      <c r="B1194" s="278">
        <v>3.6282119750976563</v>
      </c>
      <c r="C1194" s="278">
        <v>0.13196641206741333</v>
      </c>
      <c r="D1194" s="9">
        <v>2.960205078125E-3</v>
      </c>
      <c r="E1194" s="279">
        <v>13.690561294555664</v>
      </c>
      <c r="F1194" s="279">
        <v>122.474609375</v>
      </c>
      <c r="G1194" s="278">
        <v>3.5580606460571289</v>
      </c>
      <c r="H1194" s="278">
        <v>0.11449418216943741</v>
      </c>
      <c r="I1194" s="280">
        <v>252.53996838002661</v>
      </c>
    </row>
    <row r="1195" spans="1:9" x14ac:dyDescent="0.3">
      <c r="A1195" s="275">
        <v>43063.430505405093</v>
      </c>
      <c r="B1195" s="278">
        <v>3.6351964473724365</v>
      </c>
      <c r="C1195" s="278">
        <v>0.13251352310180664</v>
      </c>
      <c r="D1195" s="9">
        <v>2.9296875E-3</v>
      </c>
      <c r="E1195" s="279">
        <v>13.697410583496094</v>
      </c>
      <c r="F1195" s="279">
        <v>122.64453125</v>
      </c>
      <c r="G1195" s="278">
        <v>3.5649099349975586</v>
      </c>
      <c r="H1195" s="278">
        <v>0.11499375104904175</v>
      </c>
      <c r="I1195" s="280">
        <v>253.58724040702504</v>
      </c>
    </row>
    <row r="1196" spans="1:9" x14ac:dyDescent="0.3">
      <c r="A1196" s="275">
        <v>43063.430507326389</v>
      </c>
      <c r="B1196" s="278">
        <v>3.6476187705993652</v>
      </c>
      <c r="C1196" s="278">
        <v>0.13202555477619171</v>
      </c>
      <c r="D1196" s="9">
        <v>2.838134765625E-3</v>
      </c>
      <c r="E1196" s="279">
        <v>13.709592819213867</v>
      </c>
      <c r="F1196" s="279">
        <v>122.818359375</v>
      </c>
      <c r="G1196" s="278">
        <v>3.577092170715332</v>
      </c>
      <c r="H1196" s="278">
        <v>0.11454853415489197</v>
      </c>
      <c r="I1196" s="280">
        <v>252.65427521290403</v>
      </c>
    </row>
    <row r="1197" spans="1:9" x14ac:dyDescent="0.3">
      <c r="A1197" s="275">
        <v>43063.430509259262</v>
      </c>
      <c r="B1197" s="278">
        <v>3.6587088108062744</v>
      </c>
      <c r="C1197" s="278">
        <v>0.13155750930309296</v>
      </c>
      <c r="D1197" s="9">
        <v>2.777099609375E-3</v>
      </c>
      <c r="E1197" s="279">
        <v>13.720468521118164</v>
      </c>
      <c r="F1197" s="279">
        <v>123.00439453125</v>
      </c>
      <c r="G1197" s="278">
        <v>3.5879678726196289</v>
      </c>
      <c r="H1197" s="278">
        <v>0.1141214519739151</v>
      </c>
      <c r="I1197" s="280">
        <v>251.75914898108704</v>
      </c>
    </row>
    <row r="1198" spans="1:9" x14ac:dyDescent="0.3">
      <c r="A1198" s="275">
        <v>43063.430511192128</v>
      </c>
      <c r="B1198" s="278">
        <v>3.6707987785339355</v>
      </c>
      <c r="C1198" s="278">
        <v>0.13191542029380798</v>
      </c>
      <c r="D1198" s="9">
        <v>1.5869140625E-3</v>
      </c>
      <c r="E1198" s="279">
        <v>13.732324600219727</v>
      </c>
      <c r="F1198" s="279">
        <v>123.19384765625</v>
      </c>
      <c r="G1198" s="278">
        <v>3.5998239517211914</v>
      </c>
      <c r="H1198" s="278">
        <v>0.11445222795009613</v>
      </c>
      <c r="I1198" s="280">
        <v>252.4550590740194</v>
      </c>
    </row>
    <row r="1199" spans="1:9" x14ac:dyDescent="0.3">
      <c r="A1199" s="275">
        <v>43063.430513113424</v>
      </c>
      <c r="B1199" s="278">
        <v>3.6844825744628906</v>
      </c>
      <c r="C1199" s="278">
        <v>0.13118395209312439</v>
      </c>
      <c r="D1199" s="9"/>
      <c r="E1199" s="279">
        <v>13.745743751525879</v>
      </c>
      <c r="F1199" s="279">
        <v>123.40087890625</v>
      </c>
      <c r="G1199" s="278">
        <v>3.6132431030273438</v>
      </c>
      <c r="H1199" s="278">
        <v>0.11379040777683258</v>
      </c>
      <c r="I1199" s="280">
        <v>251.07116520983109</v>
      </c>
    </row>
    <row r="1200" spans="1:9" x14ac:dyDescent="0.3">
      <c r="A1200" s="275">
        <v>43063.430515046297</v>
      </c>
      <c r="B1200" s="278">
        <v>3.6970798969268799</v>
      </c>
      <c r="C1200" s="278">
        <v>0.13206833600997925</v>
      </c>
      <c r="D1200" s="9"/>
      <c r="E1200" s="279">
        <v>13.758097648620605</v>
      </c>
      <c r="F1200" s="279">
        <v>123.59423828125</v>
      </c>
      <c r="G1200" s="278">
        <v>3.6255970001220703</v>
      </c>
      <c r="H1200" s="278">
        <v>0.11460012942552567</v>
      </c>
      <c r="I1200" s="280">
        <v>252.7702610967541</v>
      </c>
    </row>
    <row r="1201" spans="1:9" x14ac:dyDescent="0.3">
      <c r="A1201" s="275">
        <v>43063.43051697917</v>
      </c>
      <c r="B1201" s="278">
        <v>3.7150328159332275</v>
      </c>
      <c r="C1201" s="278">
        <v>0.13111186027526855</v>
      </c>
      <c r="D1201" s="9"/>
      <c r="E1201" s="279">
        <v>13.775703430175781</v>
      </c>
      <c r="F1201" s="279">
        <v>123.80029296875</v>
      </c>
      <c r="G1201" s="278">
        <v>3.6432027816772461</v>
      </c>
      <c r="H1201" s="278">
        <v>0.11372846364974976</v>
      </c>
      <c r="I1201" s="280">
        <v>250.94382766158009</v>
      </c>
    </row>
    <row r="1202" spans="1:9" x14ac:dyDescent="0.3">
      <c r="A1202" s="275">
        <v>43063.430518900466</v>
      </c>
      <c r="B1202" s="278">
        <v>3.7302267551422119</v>
      </c>
      <c r="C1202" s="278">
        <v>0.13124436140060425</v>
      </c>
      <c r="D1202" s="9"/>
      <c r="E1202" s="279">
        <v>13.790603637695313</v>
      </c>
      <c r="F1202" s="279">
        <v>123.994140625</v>
      </c>
      <c r="G1202" s="278">
        <v>3.6581029891967773</v>
      </c>
      <c r="H1202" s="278">
        <v>0.11385095119476318</v>
      </c>
      <c r="I1202" s="280">
        <v>251.20163419705554</v>
      </c>
    </row>
    <row r="1203" spans="1:9" x14ac:dyDescent="0.3">
      <c r="A1203" s="275">
        <v>43063.430520833332</v>
      </c>
      <c r="B1203" s="278">
        <v>3.7439134120941162</v>
      </c>
      <c r="C1203" s="278">
        <v>0.13077551126480103</v>
      </c>
      <c r="D1203" s="9"/>
      <c r="E1203" s="279">
        <v>13.804025650024414</v>
      </c>
      <c r="F1203" s="279">
        <v>124.1552734375</v>
      </c>
      <c r="G1203" s="278">
        <v>3.6715250015258789</v>
      </c>
      <c r="H1203" s="278">
        <v>0.11342314630746841</v>
      </c>
      <c r="I1203" s="280">
        <v>250.30481380139901</v>
      </c>
    </row>
    <row r="1204" spans="1:9" x14ac:dyDescent="0.3">
      <c r="A1204" s="275">
        <v>43063.430522766204</v>
      </c>
      <c r="B1204" s="278">
        <v>3.756256103515625</v>
      </c>
      <c r="C1204" s="278">
        <v>0.13077796995639801</v>
      </c>
      <c r="D1204" s="9"/>
      <c r="E1204" s="279">
        <v>13.816129684448242</v>
      </c>
      <c r="F1204" s="279">
        <v>124.1552734375</v>
      </c>
      <c r="G1204" s="278">
        <v>3.683629035949707</v>
      </c>
      <c r="H1204" s="278">
        <v>0.11342566460371017</v>
      </c>
      <c r="I1204" s="280">
        <v>250.31035751909042</v>
      </c>
    </row>
    <row r="1205" spans="1:9" x14ac:dyDescent="0.3">
      <c r="A1205" s="275">
        <v>43063.430524687501</v>
      </c>
      <c r="B1205" s="278">
        <v>3.756256103515625</v>
      </c>
      <c r="C1205" s="278">
        <v>0.13077796995639801</v>
      </c>
      <c r="D1205" s="9"/>
      <c r="E1205" s="279">
        <v>13.816129684448242</v>
      </c>
      <c r="F1205" s="279">
        <v>124.1552734375</v>
      </c>
      <c r="G1205" s="278">
        <v>3.683629035949707</v>
      </c>
      <c r="H1205" s="278">
        <v>0.11342566460371017</v>
      </c>
      <c r="I1205" s="280">
        <v>250.31035751909042</v>
      </c>
    </row>
    <row r="1206" spans="1:9" x14ac:dyDescent="0.3">
      <c r="A1206" s="275">
        <v>43063.430526620374</v>
      </c>
      <c r="B1206" s="278">
        <v>3.7858912944793701</v>
      </c>
      <c r="C1206" s="278">
        <v>0.13162599503993988</v>
      </c>
      <c r="D1206" s="9"/>
      <c r="E1206" s="279">
        <v>13.845191955566406</v>
      </c>
      <c r="F1206" s="279">
        <v>124.705078125</v>
      </c>
      <c r="G1206" s="278">
        <v>3.7126913070678711</v>
      </c>
      <c r="H1206" s="278">
        <v>0.1141992062330246</v>
      </c>
      <c r="I1206" s="280">
        <v>251.93208076895101</v>
      </c>
    </row>
    <row r="1207" spans="1:9" x14ac:dyDescent="0.3">
      <c r="A1207" s="275">
        <v>43063.430528553239</v>
      </c>
      <c r="B1207" s="278">
        <v>3.7973043918609619</v>
      </c>
      <c r="C1207" s="278">
        <v>0.13149547576904297</v>
      </c>
      <c r="D1207" s="9"/>
      <c r="E1207" s="279">
        <v>13.85638427734375</v>
      </c>
      <c r="F1207" s="279">
        <v>124.8232421875</v>
      </c>
      <c r="G1207" s="278">
        <v>3.7238836288452148</v>
      </c>
      <c r="H1207" s="278">
        <v>0.11407960951328278</v>
      </c>
      <c r="I1207" s="280">
        <v>251.68114381236265</v>
      </c>
    </row>
    <row r="1208" spans="1:9" x14ac:dyDescent="0.3">
      <c r="A1208" s="275">
        <v>43063.430530474536</v>
      </c>
      <c r="B1208" s="278">
        <v>3.8090636730194092</v>
      </c>
      <c r="C1208" s="278">
        <v>0.13053800165653229</v>
      </c>
      <c r="D1208" s="9"/>
      <c r="E1208" s="279">
        <v>13.867916107177734</v>
      </c>
      <c r="F1208" s="279">
        <v>124.95556640625</v>
      </c>
      <c r="G1208" s="278">
        <v>3.7354154586791992</v>
      </c>
      <c r="H1208" s="278">
        <v>0.11320549994707108</v>
      </c>
      <c r="I1208" s="280">
        <v>249.84826833526967</v>
      </c>
    </row>
    <row r="1209" spans="1:9" x14ac:dyDescent="0.3">
      <c r="A1209" s="275">
        <v>43063.430532407408</v>
      </c>
      <c r="B1209" s="278">
        <v>3.8177146911621094</v>
      </c>
      <c r="C1209" s="278">
        <v>0.13189327716827393</v>
      </c>
      <c r="D1209" s="9"/>
      <c r="E1209" s="279">
        <v>13.876399993896484</v>
      </c>
      <c r="F1209" s="279">
        <v>125.083984375</v>
      </c>
      <c r="G1209" s="278">
        <v>3.7438993453979492</v>
      </c>
      <c r="H1209" s="278">
        <v>0.11444199830293655</v>
      </c>
      <c r="I1209" s="280">
        <v>252.44056064390568</v>
      </c>
    </row>
    <row r="1210" spans="1:9" x14ac:dyDescent="0.3">
      <c r="A1210" s="275">
        <v>43063.430534340281</v>
      </c>
      <c r="B1210" s="278">
        <v>3.8324856758117676</v>
      </c>
      <c r="C1210" s="278">
        <v>0.13119837641716003</v>
      </c>
      <c r="D1210" s="9"/>
      <c r="E1210" s="279">
        <v>13.890885353088379</v>
      </c>
      <c r="F1210" s="279">
        <v>125.21923828125</v>
      </c>
      <c r="G1210" s="278">
        <v>3.7583847045898438</v>
      </c>
      <c r="H1210" s="278">
        <v>0.11380882561206818</v>
      </c>
      <c r="I1210" s="280">
        <v>251.11389911796402</v>
      </c>
    </row>
    <row r="1211" spans="1:9" x14ac:dyDescent="0.3">
      <c r="A1211" s="275">
        <v>43063.430536261571</v>
      </c>
      <c r="B1211" s="278">
        <v>3.8479306697845459</v>
      </c>
      <c r="C1211" s="278">
        <v>0.13204567134380341</v>
      </c>
      <c r="D1211" s="9"/>
      <c r="E1211" s="279">
        <v>13.906031608581543</v>
      </c>
      <c r="F1211" s="279">
        <v>125.3642578125</v>
      </c>
      <c r="G1211" s="278">
        <v>3.7735309600830078</v>
      </c>
      <c r="H1211" s="278">
        <v>0.11458264291286469</v>
      </c>
      <c r="I1211" s="280">
        <v>252.73646883411419</v>
      </c>
    </row>
    <row r="1212" spans="1:9" x14ac:dyDescent="0.3">
      <c r="A1212" s="275">
        <v>43063.430538194443</v>
      </c>
      <c r="B1212" s="278">
        <v>3.8605270385742188</v>
      </c>
      <c r="C1212" s="278">
        <v>0.13105051219463348</v>
      </c>
      <c r="D1212" s="9"/>
      <c r="E1212" s="279">
        <v>13.918384552001953</v>
      </c>
      <c r="F1212" s="279">
        <v>125.49072265625</v>
      </c>
      <c r="G1212" s="278">
        <v>3.785883903503418</v>
      </c>
      <c r="H1212" s="278">
        <v>0.1136748194694519</v>
      </c>
      <c r="I1212" s="280">
        <v>250.83368517467395</v>
      </c>
    </row>
    <row r="1213" spans="1:9" x14ac:dyDescent="0.3">
      <c r="A1213" s="275">
        <v>43063.430540127316</v>
      </c>
      <c r="B1213" s="278">
        <v>3.8717796802520752</v>
      </c>
      <c r="C1213" s="278">
        <v>0.13135260343551636</v>
      </c>
      <c r="D1213" s="9"/>
      <c r="E1213" s="279">
        <v>13.92941951751709</v>
      </c>
      <c r="F1213" s="279">
        <v>125.6044921875</v>
      </c>
      <c r="G1213" s="278">
        <v>3.7969188690185547</v>
      </c>
      <c r="H1213" s="278">
        <v>0.11395108699798584</v>
      </c>
      <c r="I1213" s="280">
        <v>251.41329719093721</v>
      </c>
    </row>
    <row r="1214" spans="1:9" x14ac:dyDescent="0.3">
      <c r="A1214" s="275">
        <v>43063.430542048613</v>
      </c>
      <c r="B1214" s="278">
        <v>3.8848731517791748</v>
      </c>
      <c r="C1214" s="278">
        <v>0.13129855692386627</v>
      </c>
      <c r="D1214" s="9"/>
      <c r="E1214" s="279">
        <v>13.942259788513184</v>
      </c>
      <c r="F1214" s="279">
        <v>125.69140625</v>
      </c>
      <c r="G1214" s="278">
        <v>3.8097591400146484</v>
      </c>
      <c r="H1214" s="278">
        <v>0.11390182375907898</v>
      </c>
      <c r="I1214" s="280">
        <v>251.31013072874913</v>
      </c>
    </row>
    <row r="1215" spans="1:9" x14ac:dyDescent="0.3">
      <c r="A1215" s="275">
        <v>43063.430543981478</v>
      </c>
      <c r="B1215" s="278">
        <v>3.8923640251159668</v>
      </c>
      <c r="C1215" s="278">
        <v>0.13176891207695007</v>
      </c>
      <c r="D1215" s="9"/>
      <c r="E1215" s="279">
        <v>13.949605941772461</v>
      </c>
      <c r="F1215" s="279">
        <v>125.7587890625</v>
      </c>
      <c r="G1215" s="278">
        <v>3.8171052932739258</v>
      </c>
      <c r="H1215" s="278">
        <v>0.11432993412017822</v>
      </c>
      <c r="I1215" s="280">
        <v>252.20703076274768</v>
      </c>
    </row>
    <row r="1216" spans="1:9" x14ac:dyDescent="0.3">
      <c r="A1216" s="275">
        <v>43063.430545914351</v>
      </c>
      <c r="B1216" s="278">
        <v>3.9004297256469727</v>
      </c>
      <c r="C1216" s="278">
        <v>0.1314883828163147</v>
      </c>
      <c r="D1216" s="9"/>
      <c r="E1216" s="279">
        <v>13.957515716552734</v>
      </c>
      <c r="F1216" s="279">
        <v>125.84423828125</v>
      </c>
      <c r="G1216" s="278">
        <v>3.8250150680541992</v>
      </c>
      <c r="H1216" s="278">
        <v>0.11407351493835449</v>
      </c>
      <c r="I1216" s="280">
        <v>251.66925259609536</v>
      </c>
    </row>
    <row r="1217" spans="1:9" x14ac:dyDescent="0.3">
      <c r="A1217" s="275">
        <v>43063.430547835647</v>
      </c>
      <c r="B1217" s="278">
        <v>3.9146969318389893</v>
      </c>
      <c r="C1217" s="278">
        <v>0.13111421465873718</v>
      </c>
      <c r="D1217" s="9"/>
      <c r="E1217" s="279">
        <v>13.97150707244873</v>
      </c>
      <c r="F1217" s="279">
        <v>125.970703125</v>
      </c>
      <c r="G1217" s="278">
        <v>3.8390064239501953</v>
      </c>
      <c r="H1217" s="278">
        <v>0.11373034119606018</v>
      </c>
      <c r="I1217" s="280">
        <v>250.94889380418547</v>
      </c>
    </row>
    <row r="1218" spans="1:9" x14ac:dyDescent="0.3">
      <c r="A1218" s="275">
        <v>43063.43054976852</v>
      </c>
      <c r="B1218" s="278">
        <v>3.9279568195343018</v>
      </c>
      <c r="C1218" s="278">
        <v>0.13175377249717712</v>
      </c>
      <c r="D1218" s="9"/>
      <c r="E1218" s="279">
        <v>13.98451042175293</v>
      </c>
      <c r="F1218" s="279">
        <v>126.03857421875</v>
      </c>
      <c r="G1218" s="278">
        <v>3.8520097732543945</v>
      </c>
      <c r="H1218" s="278">
        <v>0.11431425809860229</v>
      </c>
      <c r="I1218" s="280">
        <v>252.17327072643866</v>
      </c>
    </row>
    <row r="1219" spans="1:9" x14ac:dyDescent="0.3">
      <c r="A1219" s="275">
        <v>43063.430551701385</v>
      </c>
      <c r="B1219" s="278">
        <v>3.9387094974517822</v>
      </c>
      <c r="C1219" s="278">
        <v>0.13167998194694519</v>
      </c>
      <c r="D1219" s="9"/>
      <c r="E1219" s="279">
        <v>13.995055198669434</v>
      </c>
      <c r="F1219" s="279">
        <v>126.13037109375</v>
      </c>
      <c r="G1219" s="278">
        <v>3.8625545501708984</v>
      </c>
      <c r="H1219" s="278">
        <v>0.11424602568149567</v>
      </c>
      <c r="I1219" s="280">
        <v>252.02978817341673</v>
      </c>
    </row>
    <row r="1220" spans="1:9" x14ac:dyDescent="0.3">
      <c r="A1220" s="275">
        <v>43063.430553622682</v>
      </c>
      <c r="B1220" s="278">
        <v>3.9492928981781006</v>
      </c>
      <c r="C1220" s="278">
        <v>0.1314934641122818</v>
      </c>
      <c r="D1220" s="9"/>
      <c r="E1220" s="279">
        <v>14.005434036254883</v>
      </c>
      <c r="F1220" s="279">
        <v>126.21533203125</v>
      </c>
      <c r="G1220" s="278">
        <v>3.8729333877563477</v>
      </c>
      <c r="H1220" s="278">
        <v>0.11407437920570374</v>
      </c>
      <c r="I1220" s="280">
        <v>251.6691511412067</v>
      </c>
    </row>
    <row r="1221" spans="1:9" x14ac:dyDescent="0.3">
      <c r="A1221" s="275">
        <v>43063.430555555555</v>
      </c>
      <c r="B1221" s="278">
        <v>3.9604637622833252</v>
      </c>
      <c r="C1221" s="278">
        <v>0.1315324604511261</v>
      </c>
      <c r="D1221" s="9"/>
      <c r="E1221" s="279">
        <v>14.016388893127441</v>
      </c>
      <c r="F1221" s="279">
        <v>126.30322265625</v>
      </c>
      <c r="G1221" s="278">
        <v>3.8838882446289063</v>
      </c>
      <c r="H1221" s="278">
        <v>0.11410932242870331</v>
      </c>
      <c r="I1221" s="280">
        <v>251.74210230026173</v>
      </c>
    </row>
    <row r="1222" spans="1:9" x14ac:dyDescent="0.3">
      <c r="A1222" s="275">
        <v>43063.430557488427</v>
      </c>
      <c r="B1222" s="278">
        <v>3.9706289768218994</v>
      </c>
      <c r="C1222" s="278">
        <v>0.13211628794670105</v>
      </c>
      <c r="D1222" s="9"/>
      <c r="E1222" s="279">
        <v>14.026357650756836</v>
      </c>
      <c r="F1222" s="279">
        <v>126.369140625</v>
      </c>
      <c r="G1222" s="278">
        <v>3.8938570022583008</v>
      </c>
      <c r="H1222" s="278">
        <v>0.11464148014783859</v>
      </c>
      <c r="I1222" s="280">
        <v>252.85724249262597</v>
      </c>
    </row>
    <row r="1223" spans="1:9" x14ac:dyDescent="0.3">
      <c r="A1223" s="275">
        <v>43063.430559409724</v>
      </c>
      <c r="B1223" s="278">
        <v>3.9843087196350098</v>
      </c>
      <c r="C1223" s="278">
        <v>0.13189192116260529</v>
      </c>
      <c r="D1223" s="9"/>
      <c r="E1223" s="279">
        <v>14.039772987365723</v>
      </c>
      <c r="F1223" s="279">
        <v>126.4326171875</v>
      </c>
      <c r="G1223" s="278">
        <v>3.9072723388671875</v>
      </c>
      <c r="H1223" s="278">
        <v>0.11443553864955902</v>
      </c>
      <c r="I1223" s="280">
        <v>252.42501109578032</v>
      </c>
    </row>
    <row r="1224" spans="1:9" x14ac:dyDescent="0.3">
      <c r="A1224" s="275">
        <v>43063.430561342589</v>
      </c>
      <c r="B1224" s="278">
        <v>3.9955613613128662</v>
      </c>
      <c r="C1224" s="278">
        <v>0.13249467313289642</v>
      </c>
      <c r="D1224" s="9">
        <v>5.18798828125E-4</v>
      </c>
      <c r="E1224" s="279">
        <v>14.050807952880859</v>
      </c>
      <c r="F1224" s="279">
        <v>126.48779296875</v>
      </c>
      <c r="G1224" s="278">
        <v>3.9183073043823242</v>
      </c>
      <c r="H1224" s="278">
        <v>0.11498395353555679</v>
      </c>
      <c r="I1224" s="280">
        <v>253.57351283894255</v>
      </c>
    </row>
    <row r="1225" spans="1:9" x14ac:dyDescent="0.3">
      <c r="A1225" s="275">
        <v>43063.430563275462</v>
      </c>
      <c r="B1225" s="278">
        <v>4.0084047317504883</v>
      </c>
      <c r="C1225" s="278">
        <v>0.13076654076576233</v>
      </c>
      <c r="D1225" s="9">
        <v>1.251220703125E-3</v>
      </c>
      <c r="E1225" s="279">
        <v>14.063403129577637</v>
      </c>
      <c r="F1225" s="279">
        <v>126.5576171875</v>
      </c>
      <c r="G1225" s="278">
        <v>3.9309024810791016</v>
      </c>
      <c r="H1225" s="278">
        <v>0.11340385675430298</v>
      </c>
      <c r="I1225" s="280">
        <v>250.25944495044527</v>
      </c>
    </row>
    <row r="1226" spans="1:9" x14ac:dyDescent="0.3">
      <c r="A1226" s="275">
        <v>43063.430565196759</v>
      </c>
      <c r="B1226" s="278">
        <v>4.0239324569702148</v>
      </c>
      <c r="C1226" s="278">
        <v>0.1319708377122879</v>
      </c>
      <c r="D1226" s="9">
        <v>1.5869140625E-3</v>
      </c>
      <c r="E1226" s="279">
        <v>14.078630447387695</v>
      </c>
      <c r="F1226" s="279">
        <v>126.62060546875</v>
      </c>
      <c r="G1226" s="278">
        <v>3.9461297988891602</v>
      </c>
      <c r="H1226" s="278">
        <v>0.11450193822383881</v>
      </c>
      <c r="I1226" s="280">
        <v>252.56111496668848</v>
      </c>
    </row>
    <row r="1227" spans="1:9" x14ac:dyDescent="0.3">
      <c r="A1227" s="275">
        <v>43063.430567129632</v>
      </c>
      <c r="B1227" s="278">
        <v>4.0330958366394043</v>
      </c>
      <c r="C1227" s="278">
        <v>0.13210391998291016</v>
      </c>
      <c r="D1227" s="9">
        <v>1.861572265625E-3</v>
      </c>
      <c r="E1227" s="279">
        <v>14.087616920471191</v>
      </c>
      <c r="F1227" s="279">
        <v>126.6875</v>
      </c>
      <c r="G1227" s="278">
        <v>3.9551162719726563</v>
      </c>
      <c r="H1227" s="278">
        <v>0.11462247371673584</v>
      </c>
      <c r="I1227" s="280">
        <v>252.81326496996621</v>
      </c>
    </row>
    <row r="1228" spans="1:9" x14ac:dyDescent="0.3">
      <c r="A1228" s="275">
        <v>43063.430569062497</v>
      </c>
      <c r="B1228" s="278">
        <v>4.0481996536254883</v>
      </c>
      <c r="C1228" s="278">
        <v>0.13234907388687134</v>
      </c>
      <c r="D1228" s="9">
        <v>2.197265625E-3</v>
      </c>
      <c r="E1228" s="279">
        <v>14.102428436279297</v>
      </c>
      <c r="F1228" s="279">
        <v>126.7490234375</v>
      </c>
      <c r="G1228" s="278">
        <v>3.9699277877807617</v>
      </c>
      <c r="H1228" s="278">
        <v>0.11484511941671371</v>
      </c>
      <c r="I1228" s="280">
        <v>253.27931926848586</v>
      </c>
    </row>
    <row r="1229" spans="1:9" x14ac:dyDescent="0.3">
      <c r="A1229" s="275">
        <v>43063.430570983794</v>
      </c>
      <c r="B1229" s="278">
        <v>4.0581092834472656</v>
      </c>
      <c r="C1229" s="278">
        <v>0.13142947852611542</v>
      </c>
      <c r="D1229" s="9">
        <v>2.38037109375E-3</v>
      </c>
      <c r="E1229" s="279">
        <v>14.112146377563477</v>
      </c>
      <c r="F1229" s="279">
        <v>126.80029296875</v>
      </c>
      <c r="G1229" s="278">
        <v>3.9796457290649414</v>
      </c>
      <c r="H1229" s="278">
        <v>0.11400497704744339</v>
      </c>
      <c r="I1229" s="280">
        <v>251.51778612031271</v>
      </c>
    </row>
    <row r="1230" spans="1:9" x14ac:dyDescent="0.3">
      <c r="A1230" s="275">
        <v>43063.430572916666</v>
      </c>
      <c r="B1230" s="278">
        <v>4.0691933631896973</v>
      </c>
      <c r="C1230" s="278">
        <v>0.13195693492889404</v>
      </c>
      <c r="D1230" s="9">
        <v>2.349853515625E-3</v>
      </c>
      <c r="E1230" s="279">
        <v>14.123016357421875</v>
      </c>
      <c r="F1230" s="279">
        <v>126.83642578125</v>
      </c>
      <c r="G1230" s="278">
        <v>3.9905157089233398</v>
      </c>
      <c r="H1230" s="278">
        <v>0.11448653042316437</v>
      </c>
      <c r="I1230" s="280">
        <v>252.5274659141069</v>
      </c>
    </row>
    <row r="1231" spans="1:9" x14ac:dyDescent="0.3">
      <c r="A1231" s="275">
        <v>43063.430574849539</v>
      </c>
      <c r="B1231" s="278">
        <v>4.0802817344665527</v>
      </c>
      <c r="C1231" s="278">
        <v>0.13190169632434845</v>
      </c>
      <c r="D1231" s="9">
        <v>2.349853515625E-3</v>
      </c>
      <c r="E1231" s="279">
        <v>14.133890151977539</v>
      </c>
      <c r="F1231" s="279">
        <v>126.88427734375</v>
      </c>
      <c r="G1231" s="278">
        <v>4.0013895034790039</v>
      </c>
      <c r="H1231" s="278">
        <v>0.1144360676407814</v>
      </c>
      <c r="I1231" s="280">
        <v>252.42175517723621</v>
      </c>
    </row>
    <row r="1232" spans="1:9" x14ac:dyDescent="0.3">
      <c r="A1232" s="275">
        <v>43063.430576770836</v>
      </c>
      <c r="B1232" s="278">
        <v>4.0901961326599121</v>
      </c>
      <c r="C1232" s="278">
        <v>0.13152725994586945</v>
      </c>
      <c r="D1232" s="9">
        <v>2.01416015625E-3</v>
      </c>
      <c r="E1232" s="279">
        <v>14.143612861633301</v>
      </c>
      <c r="F1232" s="279">
        <v>126.9365234375</v>
      </c>
      <c r="G1232" s="278">
        <v>4.0111122131347656</v>
      </c>
      <c r="H1232" s="278">
        <v>0.11409540474414825</v>
      </c>
      <c r="I1232" s="280">
        <v>251.70828059863089</v>
      </c>
    </row>
    <row r="1233" spans="1:9" x14ac:dyDescent="0.3">
      <c r="A1233" s="275">
        <v>43063.430578703701</v>
      </c>
      <c r="B1233" s="278">
        <v>4.0996084213256836</v>
      </c>
      <c r="C1233" s="278">
        <v>0.13220509886741638</v>
      </c>
      <c r="D1233" s="9">
        <v>2.044677734375E-3</v>
      </c>
      <c r="E1233" s="279">
        <v>14.152843475341797</v>
      </c>
      <c r="F1233" s="279">
        <v>126.98486328125</v>
      </c>
      <c r="G1233" s="278">
        <v>4.0203428268432617</v>
      </c>
      <c r="H1233" s="278">
        <v>0.11471405625343323</v>
      </c>
      <c r="I1233" s="280">
        <v>253.00520223547531</v>
      </c>
    </row>
    <row r="1234" spans="1:9" x14ac:dyDescent="0.3">
      <c r="A1234" s="275">
        <v>43063.430580636574</v>
      </c>
      <c r="B1234" s="278">
        <v>4.1085982322692871</v>
      </c>
      <c r="C1234" s="278">
        <v>0.13152970373630524</v>
      </c>
      <c r="D1234" s="9">
        <v>1.89208984375E-3</v>
      </c>
      <c r="E1234" s="279">
        <v>14.161659240722656</v>
      </c>
      <c r="F1234" s="279">
        <v>127.02099609375</v>
      </c>
      <c r="G1234" s="278">
        <v>4.0291585922241211</v>
      </c>
      <c r="H1234" s="278">
        <v>0.11409799009561539</v>
      </c>
      <c r="I1234" s="280">
        <v>251.71408050199045</v>
      </c>
    </row>
    <row r="1235" spans="1:9" x14ac:dyDescent="0.3">
      <c r="A1235" s="275">
        <v>43063.43058255787</v>
      </c>
      <c r="B1235" s="278">
        <v>4.120020866394043</v>
      </c>
      <c r="C1235" s="278">
        <v>0.13085432350635529</v>
      </c>
      <c r="D1235" s="9">
        <v>1.617431640625E-3</v>
      </c>
      <c r="E1235" s="279">
        <v>14.172861099243164</v>
      </c>
      <c r="F1235" s="279">
        <v>127.05517578125</v>
      </c>
      <c r="G1235" s="278">
        <v>4.0403604507446289</v>
      </c>
      <c r="H1235" s="278">
        <v>0.11348246037960052</v>
      </c>
      <c r="I1235" s="280">
        <v>250.42409027535697</v>
      </c>
    </row>
    <row r="1236" spans="1:9" x14ac:dyDescent="0.3">
      <c r="A1236" s="275">
        <v>43063.430584490743</v>
      </c>
      <c r="B1236" s="278">
        <v>4.1337795257568359</v>
      </c>
      <c r="C1236" s="278">
        <v>0.13164454698562622</v>
      </c>
      <c r="D1236" s="9">
        <v>1.190185546875E-3</v>
      </c>
      <c r="E1236" s="279">
        <v>14.18635368347168</v>
      </c>
      <c r="F1236" s="279">
        <v>127.11279296875</v>
      </c>
      <c r="G1236" s="278">
        <v>4.0538530349731445</v>
      </c>
      <c r="H1236" s="278">
        <v>0.11420516669750214</v>
      </c>
      <c r="I1236" s="280">
        <v>251.94032486338691</v>
      </c>
    </row>
    <row r="1237" spans="1:9" x14ac:dyDescent="0.3">
      <c r="A1237" s="275">
        <v>43063.430586423608</v>
      </c>
      <c r="B1237" s="278">
        <v>4.1462106704711914</v>
      </c>
      <c r="C1237" s="278">
        <v>0.13230393826961517</v>
      </c>
      <c r="D1237" s="9">
        <v>1.007080078125E-3</v>
      </c>
      <c r="E1237" s="279">
        <v>14.198544502258301</v>
      </c>
      <c r="F1237" s="279">
        <v>127.15966796875</v>
      </c>
      <c r="G1237" s="278">
        <v>4.0660438537597656</v>
      </c>
      <c r="H1237" s="278">
        <v>0.11480773985385895</v>
      </c>
      <c r="I1237" s="280">
        <v>253.20395757585234</v>
      </c>
    </row>
    <row r="1238" spans="1:9" x14ac:dyDescent="0.3">
      <c r="A1238" s="275">
        <v>43063.430588344905</v>
      </c>
      <c r="B1238" s="278">
        <v>4.1607298851013184</v>
      </c>
      <c r="C1238" s="278">
        <v>0.1309521347284317</v>
      </c>
      <c r="D1238" s="9">
        <v>8.23974609375E-4</v>
      </c>
      <c r="E1238" s="279">
        <v>14.212782859802246</v>
      </c>
      <c r="F1238" s="279">
        <v>127.19921875</v>
      </c>
      <c r="G1238" s="278">
        <v>4.0802822113037109</v>
      </c>
      <c r="H1238" s="278">
        <v>0.11357434093952179</v>
      </c>
      <c r="I1238" s="280">
        <v>250.61854644026909</v>
      </c>
    </row>
    <row r="1239" spans="1:9" x14ac:dyDescent="0.3">
      <c r="A1239" s="275">
        <v>43063.430590277778</v>
      </c>
      <c r="B1239" s="278">
        <v>4.1734061241149902</v>
      </c>
      <c r="C1239" s="278">
        <v>0.13136662542819977</v>
      </c>
      <c r="D1239" s="9">
        <v>4.2724609375E-4</v>
      </c>
      <c r="E1239" s="279">
        <v>14.225214004516602</v>
      </c>
      <c r="F1239" s="279">
        <v>127.23681640625</v>
      </c>
      <c r="G1239" s="278">
        <v>4.0927133560180664</v>
      </c>
      <c r="H1239" s="278">
        <v>0.11395397037267685</v>
      </c>
      <c r="I1239" s="280">
        <v>251.41545220563705</v>
      </c>
    </row>
    <row r="1240" spans="1:9" x14ac:dyDescent="0.3">
      <c r="A1240" s="275">
        <v>43063.430592210651</v>
      </c>
      <c r="B1240" s="278">
        <v>4.1905255317687988</v>
      </c>
      <c r="C1240" s="278">
        <v>0.13110522925853729</v>
      </c>
      <c r="D1240" s="9">
        <v>3.35693359375E-4</v>
      </c>
      <c r="E1240" s="279">
        <v>14.242002487182617</v>
      </c>
      <c r="F1240" s="279">
        <v>127.29736328125</v>
      </c>
      <c r="G1240" s="278">
        <v>4.109501838684082</v>
      </c>
      <c r="H1240" s="278">
        <v>0.11371564865112305</v>
      </c>
      <c r="I1240" s="280">
        <v>250.91601999896898</v>
      </c>
    </row>
    <row r="1241" spans="1:9" x14ac:dyDescent="0.3">
      <c r="A1241" s="275">
        <v>43063.430594131947</v>
      </c>
      <c r="B1241" s="278">
        <v>4.2024521827697754</v>
      </c>
      <c r="C1241" s="278">
        <v>0.13185819983482361</v>
      </c>
      <c r="D1241" s="9">
        <v>3.662109375E-4</v>
      </c>
      <c r="E1241" s="279">
        <v>14.253698348999023</v>
      </c>
      <c r="F1241" s="279">
        <v>127.35595703125</v>
      </c>
      <c r="G1241" s="278">
        <v>4.1211977005004883</v>
      </c>
      <c r="H1241" s="278">
        <v>0.11440285295248032</v>
      </c>
      <c r="I1241" s="280">
        <v>252.35681280873885</v>
      </c>
    </row>
    <row r="1242" spans="1:9" x14ac:dyDescent="0.3">
      <c r="A1242" s="275">
        <v>43063.430596064813</v>
      </c>
      <c r="B1242" s="278">
        <v>4.2107725143432617</v>
      </c>
      <c r="C1242" s="278">
        <v>0.13225379586219788</v>
      </c>
      <c r="D1242" s="9">
        <v>3.662109375E-4</v>
      </c>
      <c r="E1242" s="279">
        <v>14.261857986450195</v>
      </c>
      <c r="F1242" s="279">
        <v>127.390625</v>
      </c>
      <c r="G1242" s="278">
        <v>4.1293573379516602</v>
      </c>
      <c r="H1242" s="278">
        <v>0.1147640198469162</v>
      </c>
      <c r="I1242" s="280">
        <v>253.1139242568932</v>
      </c>
    </row>
    <row r="1243" spans="1:9" x14ac:dyDescent="0.3">
      <c r="A1243" s="275">
        <v>43063.430597997685</v>
      </c>
      <c r="B1243" s="278">
        <v>4.2209329605102539</v>
      </c>
      <c r="C1243" s="278">
        <v>0.13206696510314941</v>
      </c>
      <c r="D1243" s="9">
        <v>3.35693359375E-4</v>
      </c>
      <c r="E1243" s="279">
        <v>14.271821975708008</v>
      </c>
      <c r="F1243" s="279">
        <v>127.3837890625</v>
      </c>
      <c r="G1243" s="278">
        <v>4.1393213272094727</v>
      </c>
      <c r="H1243" s="278">
        <v>0.1145934984087944</v>
      </c>
      <c r="I1243" s="280">
        <v>252.75664017701354</v>
      </c>
    </row>
    <row r="1244" spans="1:9" x14ac:dyDescent="0.3">
      <c r="A1244" s="275">
        <v>43063.430599918982</v>
      </c>
      <c r="B1244" s="278">
        <v>4.2289180755615234</v>
      </c>
      <c r="C1244" s="278">
        <v>0.13125959038734436</v>
      </c>
      <c r="D1244" s="9">
        <v>3.0517578125E-4</v>
      </c>
      <c r="E1244" s="279">
        <v>14.27965259552002</v>
      </c>
      <c r="F1244" s="279">
        <v>127.40380859375</v>
      </c>
      <c r="G1244" s="278">
        <v>4.1471519470214844</v>
      </c>
      <c r="H1244" s="278">
        <v>0.11385656148195267</v>
      </c>
      <c r="I1244" s="280">
        <v>251.21172461247633</v>
      </c>
    </row>
    <row r="1245" spans="1:9" x14ac:dyDescent="0.3">
      <c r="A1245" s="275">
        <v>43063.430601851855</v>
      </c>
      <c r="B1245" s="278">
        <v>4.240509033203125</v>
      </c>
      <c r="C1245" s="278">
        <v>0.13165561854839325</v>
      </c>
      <c r="D1245" s="9">
        <v>1.52587890625E-4</v>
      </c>
      <c r="E1245" s="279">
        <v>14.291019439697266</v>
      </c>
      <c r="F1245" s="279">
        <v>127.44287109375</v>
      </c>
      <c r="G1245" s="278">
        <v>4.1585187911987305</v>
      </c>
      <c r="H1245" s="278">
        <v>0.114218570291996</v>
      </c>
      <c r="I1245" s="280">
        <v>251.97107023286472</v>
      </c>
    </row>
    <row r="1246" spans="1:9" x14ac:dyDescent="0.3">
      <c r="A1246" s="275">
        <v>43063.43060378472</v>
      </c>
      <c r="B1246" s="278">
        <v>4.2512569427490234</v>
      </c>
      <c r="C1246" s="278">
        <v>0.13079240918159485</v>
      </c>
      <c r="D1246" s="9"/>
      <c r="E1246" s="279">
        <v>14.301559448242188</v>
      </c>
      <c r="F1246" s="279">
        <v>127.4873046875</v>
      </c>
      <c r="G1246" s="278">
        <v>4.1690587997436523</v>
      </c>
      <c r="H1246" s="278">
        <v>0.11343207955360413</v>
      </c>
      <c r="I1246" s="280">
        <v>250.32291362394352</v>
      </c>
    </row>
    <row r="1247" spans="1:9" x14ac:dyDescent="0.3">
      <c r="A1247" s="275">
        <v>43063.430605706017</v>
      </c>
      <c r="B1247" s="278">
        <v>4.2651047706604004</v>
      </c>
      <c r="C1247" s="278">
        <v>0.13210922479629517</v>
      </c>
      <c r="D1247" s="9"/>
      <c r="E1247" s="279">
        <v>14.315139770507813</v>
      </c>
      <c r="F1247" s="279">
        <v>127.51953125</v>
      </c>
      <c r="G1247" s="278">
        <v>4.1826391220092773</v>
      </c>
      <c r="H1247" s="278">
        <v>0.11463429778814316</v>
      </c>
      <c r="I1247" s="280">
        <v>252.84372433553347</v>
      </c>
    </row>
    <row r="1248" spans="1:9" x14ac:dyDescent="0.3">
      <c r="A1248" s="275">
        <v>43063.430607638889</v>
      </c>
      <c r="B1248" s="278">
        <v>4.2779512405395508</v>
      </c>
      <c r="C1248" s="278">
        <v>0.13090731203556061</v>
      </c>
      <c r="D1248" s="9"/>
      <c r="E1248" s="279">
        <v>14.327737808227539</v>
      </c>
      <c r="F1248" s="279">
        <v>127.55615234375</v>
      </c>
      <c r="G1248" s="278">
        <v>4.1952371597290039</v>
      </c>
      <c r="H1248" s="278">
        <v>0.11353760957717896</v>
      </c>
      <c r="I1248" s="280">
        <v>250.5447821229877</v>
      </c>
    </row>
    <row r="1249" spans="1:9" x14ac:dyDescent="0.3">
      <c r="A1249" s="275">
        <v>43063.430609571762</v>
      </c>
      <c r="B1249" s="278">
        <v>4.2891230583190918</v>
      </c>
      <c r="C1249" s="278">
        <v>0.1316981166601181</v>
      </c>
      <c r="D1249" s="9"/>
      <c r="E1249" s="279">
        <v>14.338693618774414</v>
      </c>
      <c r="F1249" s="279">
        <v>127.583984375</v>
      </c>
      <c r="G1249" s="278">
        <v>4.2061929702758789</v>
      </c>
      <c r="H1249" s="278">
        <v>0.11425935477018356</v>
      </c>
      <c r="I1249" s="280">
        <v>252.05802961836005</v>
      </c>
    </row>
    <row r="1250" spans="1:9" x14ac:dyDescent="0.3">
      <c r="A1250" s="275">
        <v>43063.430611493059</v>
      </c>
      <c r="B1250" s="278">
        <v>4.2959332466125488</v>
      </c>
      <c r="C1250" s="278">
        <v>0.1317182183265686</v>
      </c>
      <c r="D1250" s="9"/>
      <c r="E1250" s="279">
        <v>14.345372200012207</v>
      </c>
      <c r="F1250" s="279">
        <v>127.61376953125</v>
      </c>
      <c r="G1250" s="278">
        <v>4.2128715515136719</v>
      </c>
      <c r="H1250" s="278">
        <v>0.11427798867225647</v>
      </c>
      <c r="I1250" s="280">
        <v>252.09734606247758</v>
      </c>
    </row>
    <row r="1251" spans="1:9" x14ac:dyDescent="0.3">
      <c r="A1251" s="275">
        <v>43063.430613425924</v>
      </c>
      <c r="B1251" s="278">
        <v>4.3116250038146973</v>
      </c>
      <c r="C1251" s="278">
        <v>0.13173820078372955</v>
      </c>
      <c r="D1251" s="9"/>
      <c r="E1251" s="279">
        <v>14.360760688781738</v>
      </c>
      <c r="F1251" s="279">
        <v>127.630859375</v>
      </c>
      <c r="G1251" s="278">
        <v>4.2282600402832031</v>
      </c>
      <c r="H1251" s="278">
        <v>0.11429661512374878</v>
      </c>
      <c r="I1251" s="280">
        <v>252.13671589561469</v>
      </c>
    </row>
    <row r="1252" spans="1:9" x14ac:dyDescent="0.3">
      <c r="A1252" s="275">
        <v>43063.430615358797</v>
      </c>
      <c r="B1252" s="278">
        <v>4.324223518371582</v>
      </c>
      <c r="C1252" s="278">
        <v>0.1312505304813385</v>
      </c>
      <c r="D1252" s="9"/>
      <c r="E1252" s="279">
        <v>14.373115539550781</v>
      </c>
      <c r="F1252" s="279">
        <v>127.64990234375</v>
      </c>
      <c r="G1252" s="278">
        <v>4.2406148910522461</v>
      </c>
      <c r="H1252" s="278">
        <v>0.11385159939527512</v>
      </c>
      <c r="I1252" s="280">
        <v>251.2039131820928</v>
      </c>
    </row>
    <row r="1253" spans="1:9" x14ac:dyDescent="0.3">
      <c r="A1253" s="275">
        <v>43063.430617280093</v>
      </c>
      <c r="B1253" s="278">
        <v>4.3356404304504395</v>
      </c>
      <c r="C1253" s="278">
        <v>0.13160891830921173</v>
      </c>
      <c r="D1253" s="9"/>
      <c r="E1253" s="279">
        <v>14.384311676025391</v>
      </c>
      <c r="F1253" s="279">
        <v>127.6826171875</v>
      </c>
      <c r="G1253" s="278">
        <v>4.2518110275268555</v>
      </c>
      <c r="H1253" s="278">
        <v>0.11417852342128754</v>
      </c>
      <c r="I1253" s="280">
        <v>251.88927924964671</v>
      </c>
    </row>
    <row r="1254" spans="1:9" x14ac:dyDescent="0.3">
      <c r="A1254" s="275">
        <v>43063.430619212966</v>
      </c>
      <c r="B1254" s="278">
        <v>4.343040943145752</v>
      </c>
      <c r="C1254" s="278">
        <v>0.13224916160106659</v>
      </c>
      <c r="D1254" s="9"/>
      <c r="E1254" s="279">
        <v>14.391569137573242</v>
      </c>
      <c r="F1254" s="279">
        <v>127.69091796875</v>
      </c>
      <c r="G1254" s="278">
        <v>4.259068489074707</v>
      </c>
      <c r="H1254" s="278">
        <v>0.11476313322782516</v>
      </c>
      <c r="I1254" s="280">
        <v>253.11493771119254</v>
      </c>
    </row>
    <row r="1255" spans="1:9" x14ac:dyDescent="0.3">
      <c r="A1255" s="275">
        <v>43063.430621145832</v>
      </c>
      <c r="B1255" s="278">
        <v>4.3568096160888672</v>
      </c>
      <c r="C1255" s="278">
        <v>0.1314045786857605</v>
      </c>
      <c r="D1255" s="9"/>
      <c r="E1255" s="279">
        <v>14.405071258544922</v>
      </c>
      <c r="F1255" s="279">
        <v>127.66064453125</v>
      </c>
      <c r="G1255" s="278">
        <v>4.2725706100463867</v>
      </c>
      <c r="H1255" s="278">
        <v>0.11399191617965698</v>
      </c>
      <c r="I1255" s="280">
        <v>251.4981890322471</v>
      </c>
    </row>
    <row r="1256" spans="1:9" x14ac:dyDescent="0.3">
      <c r="A1256" s="275">
        <v>43063.430623067128</v>
      </c>
      <c r="B1256" s="278">
        <v>4.363701343536377</v>
      </c>
      <c r="C1256" s="278">
        <v>0.13193204998970032</v>
      </c>
      <c r="D1256" s="9"/>
      <c r="E1256" s="279">
        <v>14.411829948425293</v>
      </c>
      <c r="F1256" s="279">
        <v>127.623046875</v>
      </c>
      <c r="G1256" s="278">
        <v>4.2793292999267578</v>
      </c>
      <c r="H1256" s="278">
        <v>0.11447335779666901</v>
      </c>
      <c r="I1256" s="280">
        <v>252.50744656937553</v>
      </c>
    </row>
    <row r="1257" spans="1:9" x14ac:dyDescent="0.3">
      <c r="A1257" s="275">
        <v>43063.430625000001</v>
      </c>
      <c r="B1257" s="278">
        <v>4.3844199180603027</v>
      </c>
      <c r="C1257" s="278">
        <v>0.13200819492340088</v>
      </c>
      <c r="D1257" s="9"/>
      <c r="E1257" s="279">
        <v>14.432147979736328</v>
      </c>
      <c r="F1257" s="279">
        <v>127.59619140625</v>
      </c>
      <c r="G1257" s="278">
        <v>4.299647331237793</v>
      </c>
      <c r="H1257" s="278">
        <v>0.11454268544912338</v>
      </c>
      <c r="I1257" s="280">
        <v>252.65290005524241</v>
      </c>
    </row>
    <row r="1258" spans="1:9" x14ac:dyDescent="0.3">
      <c r="A1258" s="275">
        <v>43063.430626932874</v>
      </c>
      <c r="B1258" s="278">
        <v>4.397857666015625</v>
      </c>
      <c r="C1258" s="278">
        <v>0.13187858462333679</v>
      </c>
      <c r="D1258" s="9"/>
      <c r="E1258" s="279">
        <v>14.44532585144043</v>
      </c>
      <c r="F1258" s="279">
        <v>127.576171875</v>
      </c>
      <c r="G1258" s="278">
        <v>4.3128252029418945</v>
      </c>
      <c r="H1258" s="278">
        <v>0.11442477256059647</v>
      </c>
      <c r="I1258" s="280">
        <v>252.40596286205675</v>
      </c>
    </row>
    <row r="1259" spans="1:9" x14ac:dyDescent="0.3">
      <c r="A1259" s="275">
        <v>43063.43062885417</v>
      </c>
      <c r="B1259" s="278">
        <v>4.4055080413818359</v>
      </c>
      <c r="C1259" s="278">
        <v>0.13249945640563965</v>
      </c>
      <c r="D1259" s="9"/>
      <c r="E1259" s="279">
        <v>14.452828407287598</v>
      </c>
      <c r="F1259" s="279">
        <v>127.5634765625</v>
      </c>
      <c r="G1259" s="278">
        <v>4.3203277587890625</v>
      </c>
      <c r="H1259" s="278">
        <v>0.11499078571796417</v>
      </c>
      <c r="I1259" s="280">
        <v>253.59200277175813</v>
      </c>
    </row>
    <row r="1260" spans="1:9" x14ac:dyDescent="0.3">
      <c r="A1260" s="275">
        <v>43063.430630787036</v>
      </c>
      <c r="B1260" s="278">
        <v>4.4143276214599609</v>
      </c>
      <c r="C1260" s="278">
        <v>0.13218086957931519</v>
      </c>
      <c r="D1260" s="9"/>
      <c r="E1260" s="279">
        <v>14.461477279663086</v>
      </c>
      <c r="F1260" s="279">
        <v>127.56396484375</v>
      </c>
      <c r="G1260" s="278">
        <v>4.3289766311645508</v>
      </c>
      <c r="H1260" s="278">
        <v>0.11470018327236176</v>
      </c>
      <c r="I1260" s="280">
        <v>252.98310301233806</v>
      </c>
    </row>
    <row r="1261" spans="1:9" x14ac:dyDescent="0.3">
      <c r="A1261" s="275">
        <v>43063.430632719908</v>
      </c>
      <c r="B1261" s="278">
        <v>4.4314451217651367</v>
      </c>
      <c r="C1261" s="278">
        <v>0.13158044219017029</v>
      </c>
      <c r="D1261" s="9"/>
      <c r="E1261" s="279">
        <v>14.478263854980469</v>
      </c>
      <c r="F1261" s="279">
        <v>127.56689453125</v>
      </c>
      <c r="G1261" s="278">
        <v>4.3457632064819336</v>
      </c>
      <c r="H1261" s="278">
        <v>0.11415280401706696</v>
      </c>
      <c r="I1261" s="280">
        <v>251.83618290262308</v>
      </c>
    </row>
    <row r="1262" spans="1:9" x14ac:dyDescent="0.3">
      <c r="A1262" s="275">
        <v>43063.430634641205</v>
      </c>
      <c r="B1262" s="278">
        <v>4.4514975547790527</v>
      </c>
      <c r="C1262" s="278">
        <v>0.13161890208721161</v>
      </c>
      <c r="D1262" s="9"/>
      <c r="E1262" s="279">
        <v>14.497928619384766</v>
      </c>
      <c r="F1262" s="279">
        <v>127.541015625</v>
      </c>
      <c r="G1262" s="278">
        <v>4.3654279708862305</v>
      </c>
      <c r="H1262" s="278">
        <v>0.11418850719928741</v>
      </c>
      <c r="I1262" s="280">
        <v>251.9114787795553</v>
      </c>
    </row>
    <row r="1263" spans="1:9" x14ac:dyDescent="0.3">
      <c r="A1263" s="275">
        <v>43063.430636574078</v>
      </c>
      <c r="B1263" s="278">
        <v>4.4767498970031738</v>
      </c>
      <c r="C1263" s="278">
        <v>0.13154523074626923</v>
      </c>
      <c r="D1263" s="9"/>
      <c r="E1263" s="279">
        <v>14.522692680358887</v>
      </c>
      <c r="F1263" s="279">
        <v>127.50439453125</v>
      </c>
      <c r="G1263" s="278">
        <v>4.3901920318603516</v>
      </c>
      <c r="H1263" s="278">
        <v>0.11412192136049271</v>
      </c>
      <c r="I1263" s="280">
        <v>251.77244196925778</v>
      </c>
    </row>
    <row r="1264" spans="1:9" x14ac:dyDescent="0.3">
      <c r="A1264" s="275">
        <v>43063.430638506943</v>
      </c>
      <c r="B1264" s="278">
        <v>4.5037574768066406</v>
      </c>
      <c r="C1264" s="278">
        <v>0.1321854442358017</v>
      </c>
      <c r="D1264" s="9"/>
      <c r="E1264" s="279">
        <v>14.549178123474121</v>
      </c>
      <c r="F1264" s="279">
        <v>127.419921875</v>
      </c>
      <c r="G1264" s="278">
        <v>4.4166774749755859</v>
      </c>
      <c r="H1264" s="278">
        <v>0.11470676958560944</v>
      </c>
      <c r="I1264" s="280">
        <v>252.99891462592757</v>
      </c>
    </row>
    <row r="1265" spans="1:9" x14ac:dyDescent="0.3">
      <c r="A1265" s="275">
        <v>43063.43064042824</v>
      </c>
      <c r="B1265" s="278">
        <v>4.5237293243408203</v>
      </c>
      <c r="C1265" s="278">
        <v>0.13134074211120605</v>
      </c>
      <c r="D1265" s="9"/>
      <c r="E1265" s="279">
        <v>14.568763732910156</v>
      </c>
      <c r="F1265" s="279">
        <v>127.361328125</v>
      </c>
      <c r="G1265" s="278">
        <v>4.4362630844116211</v>
      </c>
      <c r="H1265" s="278">
        <v>0.11393720656633377</v>
      </c>
      <c r="I1265" s="280">
        <v>251.3866677386988</v>
      </c>
    </row>
    <row r="1266" spans="1:9" x14ac:dyDescent="0.3">
      <c r="A1266" s="275">
        <v>43063.430642361112</v>
      </c>
      <c r="B1266" s="278">
        <v>4.5378341674804688</v>
      </c>
      <c r="C1266" s="278">
        <v>0.13117258250713348</v>
      </c>
      <c r="D1266" s="9"/>
      <c r="E1266" s="279">
        <v>14.582595825195313</v>
      </c>
      <c r="F1266" s="279">
        <v>127.31591796875</v>
      </c>
      <c r="G1266" s="278">
        <v>4.4500951766967773</v>
      </c>
      <c r="H1266" s="278">
        <v>0.11378366500139236</v>
      </c>
      <c r="I1266" s="280">
        <v>251.06480963255021</v>
      </c>
    </row>
    <row r="1267" spans="1:9" x14ac:dyDescent="0.3">
      <c r="A1267" s="275">
        <v>43063.430644293985</v>
      </c>
      <c r="B1267" s="278">
        <v>4.5499181747436523</v>
      </c>
      <c r="C1267" s="278">
        <v>0.13250839710235596</v>
      </c>
      <c r="D1267" s="9"/>
      <c r="E1267" s="279">
        <v>14.594446182250977</v>
      </c>
      <c r="F1267" s="279">
        <v>127.2802734375</v>
      </c>
      <c r="G1267" s="278">
        <v>4.4619455337524414</v>
      </c>
      <c r="H1267" s="278">
        <v>0.1150033175945282</v>
      </c>
      <c r="I1267" s="280">
        <v>253.62184667639116</v>
      </c>
    </row>
    <row r="1268" spans="1:9" x14ac:dyDescent="0.3">
      <c r="A1268" s="275">
        <v>43063.430646215274</v>
      </c>
      <c r="B1268" s="278">
        <v>4.5633487701416016</v>
      </c>
      <c r="C1268" s="278">
        <v>0.1324155330657959</v>
      </c>
      <c r="D1268" s="9"/>
      <c r="E1268" s="279">
        <v>14.607617378234863</v>
      </c>
      <c r="F1268" s="279">
        <v>127.2626953125</v>
      </c>
      <c r="G1268" s="278">
        <v>4.4751167297363281</v>
      </c>
      <c r="H1268" s="278">
        <v>0.11491712182760239</v>
      </c>
      <c r="I1268" s="280">
        <v>253.44042861777606</v>
      </c>
    </row>
    <row r="1269" spans="1:9" x14ac:dyDescent="0.3">
      <c r="A1269" s="275">
        <v>43063.430648148147</v>
      </c>
      <c r="B1269" s="278">
        <v>4.5757780075073242</v>
      </c>
      <c r="C1269" s="278">
        <v>0.13185270130634308</v>
      </c>
      <c r="D1269" s="9"/>
      <c r="E1269" s="279">
        <v>14.619806289672852</v>
      </c>
      <c r="F1269" s="279">
        <v>127.2314453125</v>
      </c>
      <c r="G1269" s="278">
        <v>4.4873056411743164</v>
      </c>
      <c r="H1269" s="278">
        <v>0.11440394818782806</v>
      </c>
      <c r="I1269" s="280">
        <v>252.36515178761184</v>
      </c>
    </row>
    <row r="1270" spans="1:9" x14ac:dyDescent="0.3">
      <c r="A1270" s="275">
        <v>43063.43065008102</v>
      </c>
      <c r="B1270" s="278">
        <v>4.5892953872680664</v>
      </c>
      <c r="C1270" s="278">
        <v>0.13145905733108521</v>
      </c>
      <c r="D1270" s="9"/>
      <c r="E1270" s="279">
        <v>14.633062362670898</v>
      </c>
      <c r="F1270" s="279">
        <v>127.18603515625</v>
      </c>
      <c r="G1270" s="278">
        <v>4.5005617141723633</v>
      </c>
      <c r="H1270" s="278">
        <v>0.11404422670602798</v>
      </c>
      <c r="I1270" s="280">
        <v>251.61087784025906</v>
      </c>
    </row>
    <row r="1271" spans="1:9" x14ac:dyDescent="0.3">
      <c r="A1271" s="275">
        <v>43063.430652002316</v>
      </c>
      <c r="B1271" s="278">
        <v>4.6008877754211426</v>
      </c>
      <c r="C1271" s="278">
        <v>0.13132880628108978</v>
      </c>
      <c r="D1271" s="9"/>
      <c r="E1271" s="279">
        <v>14.644430160522461</v>
      </c>
      <c r="F1271" s="279">
        <v>127.1298828125</v>
      </c>
      <c r="G1271" s="278">
        <v>4.5119295120239258</v>
      </c>
      <c r="H1271" s="278">
        <v>0.11392373591661453</v>
      </c>
      <c r="I1271" s="280">
        <v>251.35737272412192</v>
      </c>
    </row>
    <row r="1272" spans="1:9" x14ac:dyDescent="0.3">
      <c r="A1272" s="275">
        <v>43063.430653935182</v>
      </c>
      <c r="B1272" s="278">
        <v>4.6169109344482422</v>
      </c>
      <c r="C1272" s="278">
        <v>0.13187475502490997</v>
      </c>
      <c r="D1272" s="9"/>
      <c r="E1272" s="279">
        <v>14.660143852233887</v>
      </c>
      <c r="F1272" s="279">
        <v>127.0595703125</v>
      </c>
      <c r="G1272" s="278">
        <v>4.5276432037353516</v>
      </c>
      <c r="H1272" s="278">
        <v>0.11441895365715027</v>
      </c>
      <c r="I1272" s="280">
        <v>252.39384658819543</v>
      </c>
    </row>
    <row r="1273" spans="1:9" x14ac:dyDescent="0.3">
      <c r="A1273" s="275">
        <v>43063.430655868055</v>
      </c>
      <c r="B1273" s="278">
        <v>4.6316022872924805</v>
      </c>
      <c r="C1273" s="278">
        <v>0.1318197101354599</v>
      </c>
      <c r="D1273" s="9">
        <v>2.9296875E-3</v>
      </c>
      <c r="E1273" s="279">
        <v>14.674551010131836</v>
      </c>
      <c r="F1273" s="279">
        <v>126.9912109375</v>
      </c>
      <c r="G1273" s="278">
        <v>4.5420503616333008</v>
      </c>
      <c r="H1273" s="278">
        <v>0.11435793340206146</v>
      </c>
      <c r="I1273" s="280">
        <v>252.25951089402045</v>
      </c>
    </row>
    <row r="1274" spans="1:9" x14ac:dyDescent="0.3">
      <c r="A1274" s="275">
        <v>43063.430657789351</v>
      </c>
      <c r="B1274" s="278">
        <v>4.6508979797363281</v>
      </c>
      <c r="C1274" s="278">
        <v>0.13129441440105438</v>
      </c>
      <c r="D1274" s="9">
        <v>5.859375E-3</v>
      </c>
      <c r="E1274" s="279">
        <v>14.693473815917969</v>
      </c>
      <c r="F1274" s="279">
        <v>126.9404296875</v>
      </c>
      <c r="G1274" s="278">
        <v>4.5609731674194336</v>
      </c>
      <c r="H1274" s="278">
        <v>0.11386839300394058</v>
      </c>
      <c r="I1274" s="280">
        <v>251.22736559992134</v>
      </c>
    </row>
    <row r="1275" spans="1:9" x14ac:dyDescent="0.3">
      <c r="A1275" s="275">
        <v>43063.430659722224</v>
      </c>
      <c r="B1275" s="278">
        <v>4.6618208885192871</v>
      </c>
      <c r="C1275" s="278">
        <v>0.13129556179046631</v>
      </c>
      <c r="D1275" s="9">
        <v>6.65283203125E-3</v>
      </c>
      <c r="E1275" s="279">
        <v>14.704185485839844</v>
      </c>
      <c r="F1275" s="279">
        <v>126.92138671875</v>
      </c>
      <c r="G1275" s="278">
        <v>4.5716848373413086</v>
      </c>
      <c r="H1275" s="278">
        <v>0.11386671662330627</v>
      </c>
      <c r="I1275" s="280">
        <v>251.22227598854985</v>
      </c>
    </row>
    <row r="1276" spans="1:9" x14ac:dyDescent="0.3">
      <c r="A1276" s="275">
        <v>43063.430661655089</v>
      </c>
      <c r="B1276" s="278">
        <v>4.672905445098877</v>
      </c>
      <c r="C1276" s="278">
        <v>0.13189791142940521</v>
      </c>
      <c r="D1276" s="9">
        <v>6.65283203125E-3</v>
      </c>
      <c r="E1276" s="279">
        <v>14.715055465698242</v>
      </c>
      <c r="F1276" s="279">
        <v>126.91064453125</v>
      </c>
      <c r="G1276" s="278">
        <v>4.582554817199707</v>
      </c>
      <c r="H1276" s="278">
        <v>0.11441644281148911</v>
      </c>
      <c r="I1276" s="280">
        <v>252.37481797223555</v>
      </c>
    </row>
    <row r="1277" spans="1:9" x14ac:dyDescent="0.3">
      <c r="A1277" s="275">
        <v>43063.430663576386</v>
      </c>
      <c r="B1277" s="278">
        <v>4.6799674034118652</v>
      </c>
      <c r="C1277" s="278">
        <v>0.13223738968372345</v>
      </c>
      <c r="D1277" s="9">
        <v>6.378173828125E-3</v>
      </c>
      <c r="E1277" s="279">
        <v>14.721981048583984</v>
      </c>
      <c r="F1277" s="279">
        <v>126.91162109375</v>
      </c>
      <c r="G1277" s="278">
        <v>4.5894804000854492</v>
      </c>
      <c r="H1277" s="278">
        <v>0.1147272139787674</v>
      </c>
      <c r="I1277" s="280">
        <v>253.02691895690427</v>
      </c>
    </row>
    <row r="1278" spans="1:9" x14ac:dyDescent="0.3">
      <c r="A1278" s="275">
        <v>43063.430665509259</v>
      </c>
      <c r="B1278" s="278">
        <v>4.6922225952148438</v>
      </c>
      <c r="C1278" s="278">
        <v>0.13295282423496246</v>
      </c>
      <c r="D1278" s="9">
        <v>6.7138671875E-3</v>
      </c>
      <c r="E1278" s="279">
        <v>14.733999252319336</v>
      </c>
      <c r="F1278" s="279">
        <v>126.8935546875</v>
      </c>
      <c r="G1278" s="278">
        <v>4.6014986038208008</v>
      </c>
      <c r="H1278" s="278">
        <v>0.11537916213274002</v>
      </c>
      <c r="I1278" s="280">
        <v>254.39273151735227</v>
      </c>
    </row>
    <row r="1279" spans="1:9" x14ac:dyDescent="0.3">
      <c r="A1279" s="275">
        <v>43063.430667442131</v>
      </c>
      <c r="B1279" s="278">
        <v>4.7001199722290039</v>
      </c>
      <c r="C1279" s="278">
        <v>0.13205178081989288</v>
      </c>
      <c r="D1279" s="9">
        <v>7.6904296875E-3</v>
      </c>
      <c r="E1279" s="279">
        <v>14.741744041442871</v>
      </c>
      <c r="F1279" s="279">
        <v>126.86474609375</v>
      </c>
      <c r="G1279" s="278">
        <v>4.6092433929443359</v>
      </c>
      <c r="H1279" s="278">
        <v>0.11455327272415161</v>
      </c>
      <c r="I1279" s="280">
        <v>252.65965234302527</v>
      </c>
    </row>
    <row r="1280" spans="1:9" x14ac:dyDescent="0.3">
      <c r="A1280" s="275">
        <v>43063.430669363428</v>
      </c>
      <c r="B1280" s="278">
        <v>4.7131376266479492</v>
      </c>
      <c r="C1280" s="278">
        <v>0.13199628889560699</v>
      </c>
      <c r="D1280" s="9">
        <v>8.85009765625E-3</v>
      </c>
      <c r="E1280" s="279">
        <v>14.754509925842285</v>
      </c>
      <c r="F1280" s="279">
        <v>126.8154296875</v>
      </c>
      <c r="G1280" s="278">
        <v>4.62200927734375</v>
      </c>
      <c r="H1280" s="278">
        <v>0.11449860781431198</v>
      </c>
      <c r="I1280" s="280">
        <v>252.54277484518573</v>
      </c>
    </row>
    <row r="1281" spans="1:9" x14ac:dyDescent="0.3">
      <c r="A1281" s="275">
        <v>43063.430671296293</v>
      </c>
      <c r="B1281" s="278">
        <v>4.7304272651672363</v>
      </c>
      <c r="C1281" s="278">
        <v>0.1313583105802536</v>
      </c>
      <c r="D1281" s="9">
        <v>1.0406494140625E-2</v>
      </c>
      <c r="E1281" s="279">
        <v>14.771465301513672</v>
      </c>
      <c r="F1281" s="279">
        <v>126.76416015625</v>
      </c>
      <c r="G1281" s="278">
        <v>4.6389646530151367</v>
      </c>
      <c r="H1281" s="278">
        <v>0.11391103267669678</v>
      </c>
      <c r="I1281" s="280">
        <v>251.30786529023106</v>
      </c>
    </row>
    <row r="1282" spans="1:9" x14ac:dyDescent="0.3">
      <c r="A1282" s="275">
        <v>43063.430673229166</v>
      </c>
      <c r="B1282" s="278">
        <v>4.7404165267944336</v>
      </c>
      <c r="C1282" s="278">
        <v>0.1319233775138855</v>
      </c>
      <c r="D1282" s="9">
        <v>1.202392578125E-2</v>
      </c>
      <c r="E1282" s="279">
        <v>14.781261444091797</v>
      </c>
      <c r="F1282" s="279">
        <v>126.70849609375</v>
      </c>
      <c r="G1282" s="278">
        <v>4.6487607955932617</v>
      </c>
      <c r="H1282" s="278">
        <v>0.11442112177610397</v>
      </c>
      <c r="I1282" s="280">
        <v>252.37400585886741</v>
      </c>
    </row>
    <row r="1283" spans="1:9" x14ac:dyDescent="0.3">
      <c r="A1283" s="275">
        <v>43063.430675150463</v>
      </c>
      <c r="B1283" s="278">
        <v>4.7542667388916016</v>
      </c>
      <c r="C1283" s="278">
        <v>0.13248831033706665</v>
      </c>
      <c r="D1283" s="9">
        <v>1.312255859375E-2</v>
      </c>
      <c r="E1283" s="279">
        <v>14.794843673706055</v>
      </c>
      <c r="F1283" s="279">
        <v>126.67724609375</v>
      </c>
      <c r="G1283" s="278">
        <v>4.6623430252075195</v>
      </c>
      <c r="H1283" s="278">
        <v>0.11493288725614548</v>
      </c>
      <c r="I1283" s="280">
        <v>253.44456798137571</v>
      </c>
    </row>
    <row r="1284" spans="1:9" x14ac:dyDescent="0.3">
      <c r="A1284" s="275">
        <v>43063.430677083335</v>
      </c>
      <c r="B1284" s="278">
        <v>4.767031192779541</v>
      </c>
      <c r="C1284" s="278">
        <v>0.13260215520858765</v>
      </c>
      <c r="D1284" s="9">
        <v>1.3427734375E-2</v>
      </c>
      <c r="E1284" s="279">
        <v>14.807361602783203</v>
      </c>
      <c r="F1284" s="279">
        <v>126.6591796875</v>
      </c>
      <c r="G1284" s="278">
        <v>4.674860954284668</v>
      </c>
      <c r="H1284" s="278">
        <v>0.11503572016954422</v>
      </c>
      <c r="I1284" s="280">
        <v>253.65952003989096</v>
      </c>
    </row>
    <row r="1285" spans="1:9" x14ac:dyDescent="0.3">
      <c r="A1285" s="275">
        <v>43063.430679016201</v>
      </c>
      <c r="B1285" s="278">
        <v>4.781890869140625</v>
      </c>
      <c r="C1285" s="278">
        <v>0.13156925141811371</v>
      </c>
      <c r="D1285" s="9">
        <v>1.348876953125E-2</v>
      </c>
      <c r="E1285" s="279">
        <v>14.821933746337891</v>
      </c>
      <c r="F1285" s="279">
        <v>126.63232421875</v>
      </c>
      <c r="G1285" s="278">
        <v>4.6894330978393555</v>
      </c>
      <c r="H1285" s="278">
        <v>0.1140928715467453</v>
      </c>
      <c r="I1285" s="280">
        <v>251.68307927776843</v>
      </c>
    </row>
    <row r="1286" spans="1:9" x14ac:dyDescent="0.3">
      <c r="A1286" s="275">
        <v>43063.430680937498</v>
      </c>
      <c r="B1286" s="278">
        <v>4.7942295074462891</v>
      </c>
      <c r="C1286" s="278">
        <v>0.13192763924598694</v>
      </c>
      <c r="D1286" s="9">
        <v>1.287841796875E-2</v>
      </c>
      <c r="E1286" s="279">
        <v>14.834033966064453</v>
      </c>
      <c r="F1286" s="279">
        <v>126.60693359375</v>
      </c>
      <c r="G1286" s="278">
        <v>4.701533317565918</v>
      </c>
      <c r="H1286" s="278">
        <v>0.11442194879055023</v>
      </c>
      <c r="I1286" s="280">
        <v>252.37427900535832</v>
      </c>
    </row>
    <row r="1287" spans="1:9" x14ac:dyDescent="0.3">
      <c r="A1287" s="275">
        <v>43063.43068287037</v>
      </c>
      <c r="B1287" s="278">
        <v>4.8102617263793945</v>
      </c>
      <c r="C1287" s="278">
        <v>0.13155281543731689</v>
      </c>
      <c r="D1287" s="9">
        <v>1.214599609375E-2</v>
      </c>
      <c r="E1287" s="279">
        <v>14.849756240844727</v>
      </c>
      <c r="F1287" s="279">
        <v>126.5888671875</v>
      </c>
      <c r="G1287" s="278">
        <v>4.7172555923461914</v>
      </c>
      <c r="H1287" s="278">
        <v>0.11408238112926483</v>
      </c>
      <c r="I1287" s="280">
        <v>251.66398522581895</v>
      </c>
    </row>
    <row r="1288" spans="1:9" x14ac:dyDescent="0.3">
      <c r="A1288" s="275">
        <v>43063.430684803243</v>
      </c>
      <c r="B1288" s="278">
        <v>4.8220171928405762</v>
      </c>
      <c r="C1288" s="278">
        <v>0.13166669011116028</v>
      </c>
      <c r="D1288" s="9">
        <v>1.177978515625E-2</v>
      </c>
      <c r="E1288" s="279">
        <v>14.861284255981445</v>
      </c>
      <c r="F1288" s="279">
        <v>126.5771484375</v>
      </c>
      <c r="G1288" s="278">
        <v>4.7287836074829102</v>
      </c>
      <c r="H1288" s="278">
        <v>0.11418751627206802</v>
      </c>
      <c r="I1288" s="280">
        <v>251.88520091548239</v>
      </c>
    </row>
    <row r="1289" spans="1:9" x14ac:dyDescent="0.3">
      <c r="A1289" s="275">
        <v>43063.43068672454</v>
      </c>
      <c r="B1289" s="278">
        <v>4.8303327560424805</v>
      </c>
      <c r="C1289" s="278">
        <v>0.1320248544216156</v>
      </c>
      <c r="D1289" s="9">
        <v>1.18408203125E-2</v>
      </c>
      <c r="E1289" s="279">
        <v>14.869439125061035</v>
      </c>
      <c r="F1289" s="279">
        <v>126.5703125</v>
      </c>
      <c r="G1289" s="278">
        <v>4.7369384765625</v>
      </c>
      <c r="H1289" s="278">
        <v>0.11451415717601776</v>
      </c>
      <c r="I1289" s="280">
        <v>252.56982452432968</v>
      </c>
    </row>
    <row r="1290" spans="1:9" x14ac:dyDescent="0.3">
      <c r="A1290" s="275">
        <v>43063.430688657405</v>
      </c>
      <c r="B1290" s="278">
        <v>4.8415894508361816</v>
      </c>
      <c r="C1290" s="278">
        <v>0.13257092237472534</v>
      </c>
      <c r="D1290" s="9">
        <v>1.25732421875E-2</v>
      </c>
      <c r="E1290" s="279">
        <v>14.880477905273438</v>
      </c>
      <c r="F1290" s="279">
        <v>126.55615234375</v>
      </c>
      <c r="G1290" s="278">
        <v>4.7479772567749023</v>
      </c>
      <c r="H1290" s="278">
        <v>0.11500997096300125</v>
      </c>
      <c r="I1290" s="280">
        <v>253.60769140682132</v>
      </c>
    </row>
    <row r="1291" spans="1:9" x14ac:dyDescent="0.3">
      <c r="A1291" s="275">
        <v>43063.430690590278</v>
      </c>
      <c r="B1291" s="278">
        <v>4.8538446426391602</v>
      </c>
      <c r="C1291" s="278">
        <v>0.13084279000759125</v>
      </c>
      <c r="D1291" s="9">
        <v>1.3763427734375E-2</v>
      </c>
      <c r="E1291" s="279">
        <v>14.892496109008789</v>
      </c>
      <c r="F1291" s="279">
        <v>126.5283203125</v>
      </c>
      <c r="G1291" s="278">
        <v>4.7599954605102539</v>
      </c>
      <c r="H1291" s="278">
        <v>0.11342897266149521</v>
      </c>
      <c r="I1291" s="280">
        <v>250.29089601720011</v>
      </c>
    </row>
    <row r="1292" spans="1:9" x14ac:dyDescent="0.3">
      <c r="A1292" s="275">
        <v>43063.430692511574</v>
      </c>
      <c r="B1292" s="278">
        <v>4.8666090965270996</v>
      </c>
      <c r="C1292" s="278">
        <v>0.13161447644233704</v>
      </c>
      <c r="D1292" s="9">
        <v>1.4984130859375E-2</v>
      </c>
      <c r="E1292" s="279">
        <v>14.905014038085938</v>
      </c>
      <c r="F1292" s="279">
        <v>126.48583984375</v>
      </c>
      <c r="G1292" s="278">
        <v>4.7725133895874023</v>
      </c>
      <c r="H1292" s="278">
        <v>0.11412882804870605</v>
      </c>
      <c r="I1292" s="280">
        <v>251.75583675109948</v>
      </c>
    </row>
    <row r="1293" spans="1:9" x14ac:dyDescent="0.3">
      <c r="A1293" s="275">
        <v>43063.430694444447</v>
      </c>
      <c r="B1293" s="278">
        <v>4.8823051452636719</v>
      </c>
      <c r="C1293" s="278">
        <v>0.13191615045070648</v>
      </c>
      <c r="D1293" s="9">
        <v>1.5899658203125E-2</v>
      </c>
      <c r="E1293" s="279">
        <v>14.920406341552734</v>
      </c>
      <c r="F1293" s="279">
        <v>126.43212890625</v>
      </c>
      <c r="G1293" s="278">
        <v>4.7879056930541992</v>
      </c>
      <c r="H1293" s="278">
        <v>0.11440090835094452</v>
      </c>
      <c r="I1293" s="280">
        <v>252.324447247037</v>
      </c>
    </row>
    <row r="1294" spans="1:9" x14ac:dyDescent="0.3">
      <c r="A1294" s="275">
        <v>43063.430696377312</v>
      </c>
      <c r="B1294" s="278">
        <v>4.9007644653320313</v>
      </c>
      <c r="C1294" s="278">
        <v>0.13193634152412415</v>
      </c>
      <c r="D1294" s="9">
        <v>1.641845703125E-2</v>
      </c>
      <c r="E1294" s="279">
        <v>14.938508987426758</v>
      </c>
      <c r="F1294" s="279">
        <v>126.36279296875</v>
      </c>
      <c r="G1294" s="278">
        <v>4.8060083389282227</v>
      </c>
      <c r="H1294" s="278">
        <v>0.11441750824451447</v>
      </c>
      <c r="I1294" s="280">
        <v>252.35828488283005</v>
      </c>
    </row>
    <row r="1295" spans="1:9" x14ac:dyDescent="0.3">
      <c r="A1295" s="275">
        <v>43063.430698298609</v>
      </c>
      <c r="B1295" s="278">
        <v>4.9172101020812988</v>
      </c>
      <c r="C1295" s="278">
        <v>0.13248246908187866</v>
      </c>
      <c r="D1295" s="9">
        <v>1.5869140625E-2</v>
      </c>
      <c r="E1295" s="279">
        <v>14.954636573791504</v>
      </c>
      <c r="F1295" s="279">
        <v>126.296875</v>
      </c>
      <c r="G1295" s="278">
        <v>4.8221359252929688</v>
      </c>
      <c r="H1295" s="278">
        <v>0.11491770297288895</v>
      </c>
      <c r="I1295" s="280">
        <v>253.40796359738005</v>
      </c>
    </row>
    <row r="1296" spans="1:9" x14ac:dyDescent="0.3">
      <c r="A1296" s="275">
        <v>43063.430700231482</v>
      </c>
      <c r="B1296" s="278">
        <v>4.9365067481994629</v>
      </c>
      <c r="C1296" s="278">
        <v>0.13295325636863708</v>
      </c>
      <c r="D1296" s="9">
        <v>1.4404296875E-2</v>
      </c>
      <c r="E1296" s="279">
        <v>14.973560333251953</v>
      </c>
      <c r="F1296" s="279">
        <v>126.26416015625</v>
      </c>
      <c r="G1296" s="278">
        <v>4.841059684753418</v>
      </c>
      <c r="H1296" s="278">
        <v>0.11535237729549408</v>
      </c>
      <c r="I1296" s="280">
        <v>254.32207990715185</v>
      </c>
    </row>
    <row r="1297" spans="1:9" x14ac:dyDescent="0.3">
      <c r="A1297" s="275">
        <v>43063.430702164354</v>
      </c>
      <c r="B1297" s="278">
        <v>4.9469261169433594</v>
      </c>
      <c r="C1297" s="278">
        <v>0.13225869834423065</v>
      </c>
      <c r="D1297" s="9">
        <v>1.2908935546875E-2</v>
      </c>
      <c r="E1297" s="279">
        <v>14.98377799987793</v>
      </c>
      <c r="F1297" s="279">
        <v>126.26220703125</v>
      </c>
      <c r="G1297" s="278">
        <v>4.8512773513793945</v>
      </c>
      <c r="H1297" s="278">
        <v>0.11472360044717789</v>
      </c>
      <c r="I1297" s="280">
        <v>253.0073046773997</v>
      </c>
    </row>
    <row r="1298" spans="1:9" x14ac:dyDescent="0.3">
      <c r="A1298" s="275">
        <v>43063.430704085651</v>
      </c>
      <c r="B1298" s="278">
        <v>4.9534854888916016</v>
      </c>
      <c r="C1298" s="278">
        <v>0.13222271203994751</v>
      </c>
      <c r="D1298" s="9">
        <v>1.1962890625E-2</v>
      </c>
      <c r="E1298" s="279">
        <v>14.99021053314209</v>
      </c>
      <c r="F1298" s="279">
        <v>126.27099609375</v>
      </c>
      <c r="G1298" s="278">
        <v>4.8577098846435547</v>
      </c>
      <c r="H1298" s="278">
        <v>0.11469398438930511</v>
      </c>
      <c r="I1298" s="280">
        <v>252.94720732295315</v>
      </c>
    </row>
    <row r="1299" spans="1:9" x14ac:dyDescent="0.3">
      <c r="A1299" s="275">
        <v>43063.430706018517</v>
      </c>
      <c r="B1299" s="278">
        <v>4.9589557647705078</v>
      </c>
      <c r="C1299" s="278">
        <v>0.13201667368412018</v>
      </c>
      <c r="D1299" s="9">
        <v>1.15966796875E-2</v>
      </c>
      <c r="E1299" s="279">
        <v>14.995574951171875</v>
      </c>
      <c r="F1299" s="279">
        <v>126.29736328125</v>
      </c>
      <c r="G1299" s="278">
        <v>4.8630743026733398</v>
      </c>
      <c r="H1299" s="278">
        <v>0.11450720578432083</v>
      </c>
      <c r="I1299" s="280">
        <v>252.55642736591119</v>
      </c>
    </row>
    <row r="1300" spans="1:9" x14ac:dyDescent="0.3">
      <c r="A1300" s="275">
        <v>43063.430707951389</v>
      </c>
      <c r="B1300" s="278">
        <v>4.9618215560913086</v>
      </c>
      <c r="C1300" s="278">
        <v>0.1316605806350708</v>
      </c>
      <c r="D1300" s="9">
        <v>1.2298583984375E-2</v>
      </c>
      <c r="E1300" s="279">
        <v>14.998385429382324</v>
      </c>
      <c r="F1300" s="279">
        <v>126.31982421875</v>
      </c>
      <c r="G1300" s="278">
        <v>4.8658847808837891</v>
      </c>
      <c r="H1300" s="278">
        <v>0.11417984962463379</v>
      </c>
      <c r="I1300" s="280">
        <v>251.86873861114873</v>
      </c>
    </row>
    <row r="1301" spans="1:9" x14ac:dyDescent="0.3">
      <c r="A1301" s="275">
        <v>43063.430709872686</v>
      </c>
      <c r="B1301" s="278">
        <v>4.9653620719909668</v>
      </c>
      <c r="C1301" s="278">
        <v>0.13186801970005035</v>
      </c>
      <c r="D1301" s="9">
        <v>1.422119140625E-2</v>
      </c>
      <c r="E1301" s="279">
        <v>15.001857757568359</v>
      </c>
      <c r="F1301" s="279">
        <v>126.3408203125</v>
      </c>
      <c r="G1301" s="278">
        <v>4.8693571090698242</v>
      </c>
      <c r="H1301" s="278">
        <v>0.11436253041028976</v>
      </c>
      <c r="I1301" s="280">
        <v>252.24785251424905</v>
      </c>
    </row>
    <row r="1302" spans="1:9" x14ac:dyDescent="0.3">
      <c r="A1302" s="275">
        <v>43063.430711805559</v>
      </c>
      <c r="B1302" s="278">
        <v>4.9666500091552734</v>
      </c>
      <c r="C1302" s="278">
        <v>0.13209459185600281</v>
      </c>
      <c r="D1302" s="9">
        <v>1.837158203125E-2</v>
      </c>
      <c r="E1302" s="279">
        <v>15.003120422363281</v>
      </c>
      <c r="F1302" s="279">
        <v>126.3369140625</v>
      </c>
      <c r="G1302" s="278">
        <v>4.8706197738647461</v>
      </c>
      <c r="H1302" s="278">
        <v>0.11455505341291428</v>
      </c>
      <c r="I1302" s="280">
        <v>252.64294765325917</v>
      </c>
    </row>
    <row r="1303" spans="1:9" x14ac:dyDescent="0.3">
      <c r="A1303" s="275">
        <v>43063.430713738424</v>
      </c>
      <c r="B1303" s="278">
        <v>4.9664163589477539</v>
      </c>
      <c r="C1303" s="278">
        <v>0.13205802440643311</v>
      </c>
      <c r="D1303" s="9">
        <v>2.2369384765625E-2</v>
      </c>
      <c r="E1303" s="279">
        <v>15.002891540527344</v>
      </c>
      <c r="F1303" s="279">
        <v>126.3359375</v>
      </c>
      <c r="G1303" s="278">
        <v>4.8703908920288086</v>
      </c>
      <c r="H1303" s="278">
        <v>0.11450798064470291</v>
      </c>
      <c r="I1303" s="280">
        <v>252.53612826806227</v>
      </c>
    </row>
    <row r="1304" spans="1:9" x14ac:dyDescent="0.3">
      <c r="A1304" s="275">
        <v>43063.430715659721</v>
      </c>
      <c r="B1304" s="278">
        <v>4.969789981842041</v>
      </c>
      <c r="C1304" s="278">
        <v>0.13213449716567993</v>
      </c>
      <c r="D1304" s="9">
        <v>2.398681640625E-2</v>
      </c>
      <c r="E1304" s="279">
        <v>15.006199836730957</v>
      </c>
      <c r="F1304" s="279">
        <v>126.34326171875</v>
      </c>
      <c r="G1304" s="278">
        <v>4.8736991882324219</v>
      </c>
      <c r="H1304" s="278">
        <v>0.11457220464944839</v>
      </c>
      <c r="I1304" s="280">
        <v>252.66744121333454</v>
      </c>
    </row>
    <row r="1305" spans="1:9" x14ac:dyDescent="0.3">
      <c r="A1305" s="275">
        <v>43063.430717592593</v>
      </c>
      <c r="B1305" s="278">
        <v>4.9713253974914551</v>
      </c>
      <c r="C1305" s="278">
        <v>0.13142122328281403</v>
      </c>
      <c r="D1305" s="9">
        <v>2.45361328125E-2</v>
      </c>
      <c r="E1305" s="279">
        <v>15.007705688476563</v>
      </c>
      <c r="F1305" s="279">
        <v>126.3466796875</v>
      </c>
      <c r="G1305" s="278">
        <v>4.8752050399780273</v>
      </c>
      <c r="H1305" s="278">
        <v>0.113919697701931</v>
      </c>
      <c r="I1305" s="280">
        <v>251.2984779516737</v>
      </c>
    </row>
    <row r="1306" spans="1:9" x14ac:dyDescent="0.3">
      <c r="A1306" s="275">
        <v>43063.430719525466</v>
      </c>
      <c r="B1306" s="278">
        <v>4.9736089706420898</v>
      </c>
      <c r="C1306" s="278">
        <v>0.13191087543964386</v>
      </c>
      <c r="D1306" s="9">
        <v>2.4261474609375E-2</v>
      </c>
      <c r="E1306" s="279">
        <v>15.009944915771484</v>
      </c>
      <c r="F1306" s="279">
        <v>126.37890625</v>
      </c>
      <c r="G1306" s="278">
        <v>4.8774442672729492</v>
      </c>
      <c r="H1306" s="278">
        <v>0.11436726897954941</v>
      </c>
      <c r="I1306" s="280">
        <v>252.23730171449597</v>
      </c>
    </row>
    <row r="1307" spans="1:9" x14ac:dyDescent="0.3">
      <c r="A1307" s="275">
        <v>43063.430721446763</v>
      </c>
      <c r="B1307" s="278">
        <v>4.9722046852111816</v>
      </c>
      <c r="C1307" s="278">
        <v>0.13262639939785004</v>
      </c>
      <c r="D1307" s="9">
        <v>2.301025390625E-2</v>
      </c>
      <c r="E1307" s="279">
        <v>15.008567810058594</v>
      </c>
      <c r="F1307" s="279">
        <v>126.40966796875</v>
      </c>
      <c r="G1307" s="278">
        <v>4.8760671615600586</v>
      </c>
      <c r="H1307" s="278">
        <v>0.11502431333065033</v>
      </c>
      <c r="I1307" s="280">
        <v>253.61710188360234</v>
      </c>
    </row>
    <row r="1308" spans="1:9" x14ac:dyDescent="0.3">
      <c r="A1308" s="275">
        <v>43063.430723379628</v>
      </c>
      <c r="B1308" s="278">
        <v>4.9800233840942383</v>
      </c>
      <c r="C1308" s="278">
        <v>0.1317061185836792</v>
      </c>
      <c r="D1308" s="9">
        <v>2.1514892578125E-2</v>
      </c>
      <c r="E1308" s="279">
        <v>15.0162353515625</v>
      </c>
      <c r="F1308" s="279">
        <v>126.41845703125</v>
      </c>
      <c r="G1308" s="278">
        <v>4.8837347030639648</v>
      </c>
      <c r="H1308" s="278">
        <v>0.11418986320495605</v>
      </c>
      <c r="I1308" s="280">
        <v>251.87103559548052</v>
      </c>
    </row>
    <row r="1309" spans="1:9" x14ac:dyDescent="0.3">
      <c r="A1309" s="275">
        <v>43063.430725312501</v>
      </c>
      <c r="B1309" s="278">
        <v>4.9880013465881348</v>
      </c>
      <c r="C1309" s="278">
        <v>0.13165086507797241</v>
      </c>
      <c r="D1309" s="9">
        <v>1.9439697265625E-2</v>
      </c>
      <c r="E1309" s="279">
        <v>15.024059295654297</v>
      </c>
      <c r="F1309" s="279">
        <v>126.41064453125</v>
      </c>
      <c r="G1309" s="278">
        <v>4.8915586471557617</v>
      </c>
      <c r="H1309" s="278">
        <v>0.11414650827646255</v>
      </c>
      <c r="I1309" s="280">
        <v>251.78445542279593</v>
      </c>
    </row>
    <row r="1310" spans="1:9" x14ac:dyDescent="0.3">
      <c r="A1310" s="275">
        <v>43063.430727233797</v>
      </c>
      <c r="B1310" s="278">
        <v>4.9954018592834473</v>
      </c>
      <c r="C1310" s="278">
        <v>0.13106907904148102</v>
      </c>
      <c r="D1310" s="9">
        <v>1.739501953125E-2</v>
      </c>
      <c r="E1310" s="279">
        <v>15.031316757202148</v>
      </c>
      <c r="F1310" s="279">
        <v>126.3818359375</v>
      </c>
      <c r="G1310" s="278">
        <v>4.8988161087036133</v>
      </c>
      <c r="H1310" s="278">
        <v>0.11362273991107941</v>
      </c>
      <c r="I1310" s="280">
        <v>250.69050412777611</v>
      </c>
    </row>
    <row r="1311" spans="1:9" x14ac:dyDescent="0.3">
      <c r="A1311" s="275">
        <v>43063.43072916667</v>
      </c>
      <c r="B1311" s="278">
        <v>4.9998655319213867</v>
      </c>
      <c r="C1311" s="278">
        <v>0.13206596672534943</v>
      </c>
      <c r="D1311" s="9">
        <v>1.605224609375E-2</v>
      </c>
      <c r="E1311" s="279">
        <v>15.035694122314453</v>
      </c>
      <c r="F1311" s="279">
        <v>126.3564453125</v>
      </c>
      <c r="G1311" s="278">
        <v>4.903193473815918</v>
      </c>
      <c r="H1311" s="278">
        <v>0.11453679949045181</v>
      </c>
      <c r="I1311" s="280">
        <v>252.60960220420117</v>
      </c>
    </row>
    <row r="1312" spans="1:9" x14ac:dyDescent="0.3">
      <c r="A1312" s="275">
        <v>43063.430731099535</v>
      </c>
      <c r="B1312" s="278">
        <v>5.0106134414672852</v>
      </c>
      <c r="C1312" s="278">
        <v>0.13233047723770142</v>
      </c>
      <c r="D1312" s="9">
        <v>1.52587890625E-2</v>
      </c>
      <c r="E1312" s="279">
        <v>15.046234130859375</v>
      </c>
      <c r="F1312" s="279">
        <v>126.3349609375</v>
      </c>
      <c r="G1312" s="278">
        <v>4.9137334823608398</v>
      </c>
      <c r="H1312" s="278">
        <v>0.11478087306022644</v>
      </c>
      <c r="I1312" s="280">
        <v>253.1228830199704</v>
      </c>
    </row>
    <row r="1313" spans="1:9" x14ac:dyDescent="0.3">
      <c r="A1313" s="275">
        <v>43063.430733020832</v>
      </c>
      <c r="B1313" s="278">
        <v>5.016502857208252</v>
      </c>
      <c r="C1313" s="278">
        <v>0.13178639113903046</v>
      </c>
      <c r="D1313" s="9">
        <v>1.513671875E-2</v>
      </c>
      <c r="E1313" s="279">
        <v>15.052009582519531</v>
      </c>
      <c r="F1313" s="279">
        <v>126.32763671875</v>
      </c>
      <c r="G1313" s="278">
        <v>4.9195089340209961</v>
      </c>
      <c r="H1313" s="278">
        <v>0.11428479850292206</v>
      </c>
      <c r="I1313" s="280">
        <v>252.08327465779146</v>
      </c>
    </row>
    <row r="1314" spans="1:9" x14ac:dyDescent="0.3">
      <c r="A1314" s="275">
        <v>43063.430734953705</v>
      </c>
      <c r="B1314" s="278">
        <v>5.0239062309265137</v>
      </c>
      <c r="C1314" s="278">
        <v>0.13165596127510071</v>
      </c>
      <c r="D1314" s="9">
        <v>1.4923095703125E-2</v>
      </c>
      <c r="E1314" s="279">
        <v>15.059269905090332</v>
      </c>
      <c r="F1314" s="279">
        <v>126.326171875</v>
      </c>
      <c r="G1314" s="278">
        <v>4.9267692565917969</v>
      </c>
      <c r="H1314" s="278">
        <v>0.1141665130853653</v>
      </c>
      <c r="I1314" s="280">
        <v>251.83575166842033</v>
      </c>
    </row>
    <row r="1315" spans="1:9" x14ac:dyDescent="0.3">
      <c r="A1315" s="275">
        <v>43063.430736886578</v>
      </c>
      <c r="B1315" s="278">
        <v>5.0268559455871582</v>
      </c>
      <c r="C1315" s="278">
        <v>0.13077338039875031</v>
      </c>
      <c r="D1315" s="9">
        <v>1.4434814453125E-2</v>
      </c>
      <c r="E1315" s="279">
        <v>15.062162399291992</v>
      </c>
      <c r="F1315" s="279">
        <v>126.31298828125</v>
      </c>
      <c r="G1315" s="278">
        <v>4.929661750793457</v>
      </c>
      <c r="H1315" s="278">
        <v>0.11336296796798706</v>
      </c>
      <c r="I1315" s="280">
        <v>250.15198518022817</v>
      </c>
    </row>
    <row r="1316" spans="1:9" x14ac:dyDescent="0.3">
      <c r="A1316" s="275">
        <v>43063.430738807867</v>
      </c>
      <c r="B1316" s="278">
        <v>5.0355138778686523</v>
      </c>
      <c r="C1316" s="278">
        <v>0.13186478614807129</v>
      </c>
      <c r="D1316" s="9">
        <v>1.3580322265625E-2</v>
      </c>
      <c r="E1316" s="279">
        <v>15.070652961730957</v>
      </c>
      <c r="F1316" s="279">
        <v>126.28076171875</v>
      </c>
      <c r="G1316" s="278">
        <v>4.9381523132324219</v>
      </c>
      <c r="H1316" s="278">
        <v>0.11436161398887634</v>
      </c>
      <c r="I1316" s="280">
        <v>252.24757344366282</v>
      </c>
    </row>
    <row r="1317" spans="1:9" x14ac:dyDescent="0.3">
      <c r="A1317" s="275">
        <v>43063.43074074074</v>
      </c>
      <c r="B1317" s="278">
        <v>5.0444169044494629</v>
      </c>
      <c r="C1317" s="278">
        <v>0.13171525299549103</v>
      </c>
      <c r="D1317" s="9">
        <v>1.2664794921875E-2</v>
      </c>
      <c r="E1317" s="279">
        <v>15.079383850097656</v>
      </c>
      <c r="F1317" s="279">
        <v>126.25732421875</v>
      </c>
      <c r="G1317" s="278">
        <v>4.9468832015991211</v>
      </c>
      <c r="H1317" s="278">
        <v>0.11422827839851379</v>
      </c>
      <c r="I1317" s="280">
        <v>251.96995611888093</v>
      </c>
    </row>
    <row r="1318" spans="1:9" x14ac:dyDescent="0.3">
      <c r="A1318" s="275">
        <v>43063.430742673612</v>
      </c>
      <c r="B1318" s="278">
        <v>5.0500555038452148</v>
      </c>
      <c r="C1318" s="278">
        <v>0.13228024542331696</v>
      </c>
      <c r="D1318" s="9">
        <v>1.141357421875E-2</v>
      </c>
      <c r="E1318" s="279">
        <v>15.08491325378418</v>
      </c>
      <c r="F1318" s="279">
        <v>126.23828125</v>
      </c>
      <c r="G1318" s="278">
        <v>4.9524126052856445</v>
      </c>
      <c r="H1318" s="278">
        <v>0.11474816501140594</v>
      </c>
      <c r="I1318" s="280">
        <v>253.06235027044286</v>
      </c>
    </row>
    <row r="1319" spans="1:9" x14ac:dyDescent="0.3">
      <c r="A1319" s="275">
        <v>43063.430744594909</v>
      </c>
      <c r="B1319" s="278">
        <v>5.0592103004455566</v>
      </c>
      <c r="C1319" s="278">
        <v>0.13188649713993073</v>
      </c>
      <c r="D1319" s="9">
        <v>1.0345458984375E-2</v>
      </c>
      <c r="E1319" s="279">
        <v>15.093891143798828</v>
      </c>
      <c r="F1319" s="279">
        <v>126.22998046875</v>
      </c>
      <c r="G1319" s="278">
        <v>4.961390495300293</v>
      </c>
      <c r="H1319" s="278">
        <v>0.11439243704080582</v>
      </c>
      <c r="I1319" s="280">
        <v>252.31892699966474</v>
      </c>
    </row>
    <row r="1320" spans="1:9" x14ac:dyDescent="0.3">
      <c r="A1320" s="275">
        <v>43063.430746527774</v>
      </c>
      <c r="B1320" s="278">
        <v>5.0636720657348633</v>
      </c>
      <c r="C1320" s="278">
        <v>0.13162426650524139</v>
      </c>
      <c r="D1320" s="9">
        <v>9.33837890625E-3</v>
      </c>
      <c r="E1320" s="279">
        <v>15.0982666015625</v>
      </c>
      <c r="F1320" s="279">
        <v>126.2109375</v>
      </c>
      <c r="G1320" s="278">
        <v>4.9657659530639648</v>
      </c>
      <c r="H1320" s="278">
        <v>0.11415655165910721</v>
      </c>
      <c r="I1320" s="280">
        <v>251.82650710929897</v>
      </c>
    </row>
    <row r="1321" spans="1:9" x14ac:dyDescent="0.3">
      <c r="A1321" s="275">
        <v>43063.430748460647</v>
      </c>
      <c r="B1321" s="278">
        <v>5.0696487426757813</v>
      </c>
      <c r="C1321" s="278">
        <v>0.13277165591716766</v>
      </c>
      <c r="D1321" s="9">
        <v>8.7890625E-3</v>
      </c>
      <c r="E1321" s="279">
        <v>15.104127883911133</v>
      </c>
      <c r="F1321" s="279">
        <v>126.18115234375</v>
      </c>
      <c r="G1321" s="278">
        <v>4.9716272354125977</v>
      </c>
      <c r="H1321" s="278">
        <v>0.11520567536354065</v>
      </c>
      <c r="I1321" s="280">
        <v>254.02681752625395</v>
      </c>
    </row>
    <row r="1322" spans="1:9" x14ac:dyDescent="0.3">
      <c r="A1322" s="275">
        <v>43063.430750381944</v>
      </c>
      <c r="B1322" s="278">
        <v>5.0775461196899414</v>
      </c>
      <c r="C1322" s="278">
        <v>0.13202103972434998</v>
      </c>
      <c r="D1322" s="9">
        <v>8.36181640625E-3</v>
      </c>
      <c r="E1322" s="279">
        <v>15.111872673034668</v>
      </c>
      <c r="F1322" s="279">
        <v>126.138671875</v>
      </c>
      <c r="G1322" s="278">
        <v>4.9793720245361328</v>
      </c>
      <c r="H1322" s="278">
        <v>0.11452198028564453</v>
      </c>
      <c r="I1322" s="280">
        <v>252.59463666945189</v>
      </c>
    </row>
    <row r="1323" spans="1:9" x14ac:dyDescent="0.3">
      <c r="A1323" s="275">
        <v>43063.430752314816</v>
      </c>
      <c r="B1323" s="278">
        <v>5.0824270248413086</v>
      </c>
      <c r="C1323" s="278">
        <v>0.13192781805992126</v>
      </c>
      <c r="D1323" s="9">
        <v>7.87353515625E-3</v>
      </c>
      <c r="E1323" s="279">
        <v>15.116659164428711</v>
      </c>
      <c r="F1323" s="279">
        <v>126.0791015625</v>
      </c>
      <c r="G1323" s="278">
        <v>4.9841585159301758</v>
      </c>
      <c r="H1323" s="278">
        <v>0.11443856358528137</v>
      </c>
      <c r="I1323" s="280">
        <v>252.42078063466565</v>
      </c>
    </row>
    <row r="1324" spans="1:9" x14ac:dyDescent="0.3">
      <c r="A1324" s="275">
        <v>43063.430754247682</v>
      </c>
      <c r="B1324" s="278">
        <v>5.093848705291748</v>
      </c>
      <c r="C1324" s="278">
        <v>0.13320712745189667</v>
      </c>
      <c r="D1324" s="9">
        <v>7.6904296875E-3</v>
      </c>
      <c r="E1324" s="279">
        <v>15.127860069274902</v>
      </c>
      <c r="F1324" s="279">
        <v>126.0087890625</v>
      </c>
      <c r="G1324" s="278">
        <v>4.9953594207763672</v>
      </c>
      <c r="H1324" s="278">
        <v>0.11560697853565216</v>
      </c>
      <c r="I1324" s="280">
        <v>254.87022062590137</v>
      </c>
    </row>
    <row r="1325" spans="1:9" x14ac:dyDescent="0.3">
      <c r="A1325" s="275">
        <v>43063.430756168978</v>
      </c>
      <c r="B1325" s="278">
        <v>5.1058568954467773</v>
      </c>
      <c r="C1325" s="278">
        <v>0.13099004328250885</v>
      </c>
      <c r="D1325" s="9">
        <v>7.01904296875E-3</v>
      </c>
      <c r="E1325" s="279">
        <v>15.139636039733887</v>
      </c>
      <c r="F1325" s="279">
        <v>125.9326171875</v>
      </c>
      <c r="G1325" s="278">
        <v>5.0071353912353516</v>
      </c>
      <c r="H1325" s="278">
        <v>0.11358561366796494</v>
      </c>
      <c r="I1325" s="280">
        <v>250.63433935012361</v>
      </c>
    </row>
    <row r="1326" spans="1:9" x14ac:dyDescent="0.3">
      <c r="A1326" s="275">
        <v>43063.430758101851</v>
      </c>
      <c r="B1326" s="278">
        <v>5.1145119667053223</v>
      </c>
      <c r="C1326" s="278">
        <v>0.13230687379837036</v>
      </c>
      <c r="D1326" s="9">
        <v>6.7138671875E-3</v>
      </c>
      <c r="E1326" s="279">
        <v>15.148123741149902</v>
      </c>
      <c r="F1326" s="279">
        <v>125.8564453125</v>
      </c>
      <c r="G1326" s="278">
        <v>5.0156230926513672</v>
      </c>
      <c r="H1326" s="278">
        <v>0.11478845030069351</v>
      </c>
      <c r="I1326" s="280">
        <v>253.15676607671534</v>
      </c>
    </row>
    <row r="1327" spans="1:9" x14ac:dyDescent="0.3">
      <c r="A1327" s="275">
        <v>43063.430760034724</v>
      </c>
      <c r="B1327" s="278">
        <v>5.1203155517578125</v>
      </c>
      <c r="C1327" s="278">
        <v>0.13200707733631134</v>
      </c>
      <c r="D1327" s="9">
        <v>6.2255859375E-3</v>
      </c>
      <c r="E1327" s="279">
        <v>15.153815269470215</v>
      </c>
      <c r="F1327" s="279">
        <v>125.78759765625</v>
      </c>
      <c r="G1327" s="278">
        <v>5.0213146209716797</v>
      </c>
      <c r="H1327" s="278">
        <v>0.11451646685600281</v>
      </c>
      <c r="I1327" s="280">
        <v>252.58764109175831</v>
      </c>
    </row>
    <row r="1328" spans="1:9" x14ac:dyDescent="0.3">
      <c r="A1328" s="275">
        <v>43063.43076195602</v>
      </c>
      <c r="B1328" s="278">
        <v>5.1292247772216797</v>
      </c>
      <c r="C1328" s="278">
        <v>0.13245931267738342</v>
      </c>
      <c r="D1328" s="9">
        <v>5.79833984375E-3</v>
      </c>
      <c r="E1328" s="279">
        <v>15.162551879882813</v>
      </c>
      <c r="F1328" s="279">
        <v>125.73388671875</v>
      </c>
      <c r="G1328" s="278">
        <v>5.0300512313842773</v>
      </c>
      <c r="H1328" s="278">
        <v>0.11493071168661118</v>
      </c>
      <c r="I1328" s="280">
        <v>253.45692393533304</v>
      </c>
    </row>
    <row r="1329" spans="1:9" x14ac:dyDescent="0.3">
      <c r="A1329" s="275">
        <v>43063.430763888886</v>
      </c>
      <c r="B1329" s="278">
        <v>5.1357011795043945</v>
      </c>
      <c r="C1329" s="278">
        <v>0.13180230557918549</v>
      </c>
      <c r="D1329" s="9">
        <v>5.462646484375E-3</v>
      </c>
      <c r="E1329" s="279">
        <v>15.168903350830078</v>
      </c>
      <c r="F1329" s="279">
        <v>125.66357421875</v>
      </c>
      <c r="G1329" s="278">
        <v>5.036402702331543</v>
      </c>
      <c r="H1329" s="278">
        <v>0.11433210968971252</v>
      </c>
      <c r="I1329" s="280">
        <v>252.20285474442701</v>
      </c>
    </row>
    <row r="1330" spans="1:9" x14ac:dyDescent="0.3">
      <c r="A1330" s="275">
        <v>43063.430765821759</v>
      </c>
      <c r="B1330" s="278">
        <v>5.1413388252258301</v>
      </c>
      <c r="C1330" s="278">
        <v>0.13221682608127594</v>
      </c>
      <c r="D1330" s="9">
        <v>5.0048828125E-3</v>
      </c>
      <c r="E1330" s="279">
        <v>15.174431800842285</v>
      </c>
      <c r="F1330" s="279">
        <v>125.5869140625</v>
      </c>
      <c r="G1330" s="278">
        <v>5.04193115234375</v>
      </c>
      <c r="H1330" s="278">
        <v>0.11471205204725266</v>
      </c>
      <c r="I1330" s="280">
        <v>253.00026978042467</v>
      </c>
    </row>
    <row r="1331" spans="1:9" x14ac:dyDescent="0.3">
      <c r="A1331" s="275">
        <v>43063.430767743055</v>
      </c>
      <c r="B1331" s="278">
        <v>5.1497430801391602</v>
      </c>
      <c r="C1331" s="278">
        <v>0.13176654279232025</v>
      </c>
      <c r="D1331" s="9">
        <v>4.5166015625E-3</v>
      </c>
      <c r="E1331" s="279">
        <v>15.182673454284668</v>
      </c>
      <c r="F1331" s="279">
        <v>125.50048828125</v>
      </c>
      <c r="G1331" s="278">
        <v>5.0501728057861328</v>
      </c>
      <c r="H1331" s="278">
        <v>0.11430267244577408</v>
      </c>
      <c r="I1331" s="280">
        <v>252.14314093268501</v>
      </c>
    </row>
    <row r="1332" spans="1:9" x14ac:dyDescent="0.3">
      <c r="A1332" s="275">
        <v>43063.430769675928</v>
      </c>
      <c r="B1332" s="278">
        <v>5.162498950958252</v>
      </c>
      <c r="C1332" s="278">
        <v>0.13203087449073792</v>
      </c>
      <c r="D1332" s="9">
        <v>4.119873046875E-3</v>
      </c>
      <c r="E1332" s="279">
        <v>15.195182800292969</v>
      </c>
      <c r="F1332" s="279">
        <v>125.376953125</v>
      </c>
      <c r="G1332" s="278">
        <v>5.0626821517944336</v>
      </c>
      <c r="H1332" s="278">
        <v>0.11454527825117111</v>
      </c>
      <c r="I1332" s="280">
        <v>252.65261887748602</v>
      </c>
    </row>
    <row r="1333" spans="1:9" x14ac:dyDescent="0.3">
      <c r="A1333" s="275">
        <v>43063.430771608793</v>
      </c>
      <c r="B1333" s="278">
        <v>5.1771912574768066</v>
      </c>
      <c r="C1333" s="278">
        <v>0.13144886493682861</v>
      </c>
      <c r="D1333" s="9">
        <v>3.509521484375E-3</v>
      </c>
      <c r="E1333" s="279">
        <v>15.209590911865234</v>
      </c>
      <c r="F1333" s="279">
        <v>125.24560546875</v>
      </c>
      <c r="G1333" s="278">
        <v>5.0770902633666992</v>
      </c>
      <c r="H1333" s="278">
        <v>0.11401610821485519</v>
      </c>
      <c r="I1333" s="280">
        <v>251.54450419282554</v>
      </c>
    </row>
    <row r="1334" spans="1:9" x14ac:dyDescent="0.3">
      <c r="A1334" s="275">
        <v>43063.43077353009</v>
      </c>
      <c r="B1334" s="278">
        <v>5.1878552436828613</v>
      </c>
      <c r="C1334" s="278">
        <v>0.13218346238136292</v>
      </c>
      <c r="D1334" s="9">
        <v>3.204345703125E-3</v>
      </c>
      <c r="E1334" s="279">
        <v>15.220048904418945</v>
      </c>
      <c r="F1334" s="279">
        <v>125.1201171875</v>
      </c>
      <c r="G1334" s="278">
        <v>5.0875482559204102</v>
      </c>
      <c r="H1334" s="278">
        <v>0.11468767374753952</v>
      </c>
      <c r="I1334" s="280">
        <v>252.95307348069969</v>
      </c>
    </row>
    <row r="1335" spans="1:9" x14ac:dyDescent="0.3">
      <c r="A1335" s="275">
        <v>43063.430775462963</v>
      </c>
      <c r="B1335" s="278">
        <v>5.1953325271606445</v>
      </c>
      <c r="C1335" s="278">
        <v>0.1318831592798233</v>
      </c>
      <c r="D1335" s="9">
        <v>2.9296875E-3</v>
      </c>
      <c r="E1335" s="279">
        <v>15.227381706237793</v>
      </c>
      <c r="F1335" s="279">
        <v>125.01708984375</v>
      </c>
      <c r="G1335" s="278">
        <v>5.0948810577392578</v>
      </c>
      <c r="H1335" s="278">
        <v>0.11441446095705032</v>
      </c>
      <c r="I1335" s="280">
        <v>252.38093165960481</v>
      </c>
    </row>
    <row r="1336" spans="1:9" x14ac:dyDescent="0.3">
      <c r="A1336" s="275">
        <v>43063.430777395835</v>
      </c>
      <c r="B1336" s="278">
        <v>5.2068381309509277</v>
      </c>
      <c r="C1336" s="278">
        <v>0.13098195195198059</v>
      </c>
      <c r="D1336" s="9">
        <v>2.655029296875E-3</v>
      </c>
      <c r="E1336" s="279">
        <v>15.238664627075195</v>
      </c>
      <c r="F1336" s="279">
        <v>124.91064453125</v>
      </c>
      <c r="G1336" s="278">
        <v>5.1061639785766602</v>
      </c>
      <c r="H1336" s="278">
        <v>0.11359279602766037</v>
      </c>
      <c r="I1336" s="280">
        <v>250.6588340228069</v>
      </c>
    </row>
    <row r="1337" spans="1:9" x14ac:dyDescent="0.3">
      <c r="A1337" s="275">
        <v>43063.430779317132</v>
      </c>
      <c r="B1337" s="278">
        <v>5.2155766487121582</v>
      </c>
      <c r="C1337" s="278">
        <v>0.13196036219596863</v>
      </c>
      <c r="D1337" s="9">
        <v>2.50244140625E-3</v>
      </c>
      <c r="E1337" s="279">
        <v>15.247234344482422</v>
      </c>
      <c r="F1337" s="279">
        <v>124.82275390625</v>
      </c>
      <c r="G1337" s="278">
        <v>5.1147336959838867</v>
      </c>
      <c r="H1337" s="278">
        <v>0.11448634415864944</v>
      </c>
      <c r="I1337" s="280">
        <v>252.5326162444594</v>
      </c>
    </row>
    <row r="1338" spans="1:9" x14ac:dyDescent="0.3">
      <c r="A1338" s="275">
        <v>43063.430781249997</v>
      </c>
      <c r="B1338" s="278">
        <v>5.2246537208557129</v>
      </c>
      <c r="C1338" s="278">
        <v>0.1322244256734848</v>
      </c>
      <c r="D1338" s="9">
        <v>2.288818359375E-3</v>
      </c>
      <c r="E1338" s="279">
        <v>15.256135940551758</v>
      </c>
      <c r="F1338" s="279">
        <v>124.7314453125</v>
      </c>
      <c r="G1338" s="278">
        <v>5.1236352920532227</v>
      </c>
      <c r="H1338" s="278">
        <v>0.11472812294960022</v>
      </c>
      <c r="I1338" s="280">
        <v>253.03993047063949</v>
      </c>
    </row>
    <row r="1339" spans="1:9" x14ac:dyDescent="0.3">
      <c r="A1339" s="275">
        <v>43063.43078318287</v>
      </c>
      <c r="B1339" s="278">
        <v>5.2316303253173828</v>
      </c>
      <c r="C1339" s="278">
        <v>0.13171808421611786</v>
      </c>
      <c r="D1339" s="9">
        <v>2.105712890625E-3</v>
      </c>
      <c r="E1339" s="279">
        <v>15.262977600097656</v>
      </c>
      <c r="F1339" s="279">
        <v>124.625</v>
      </c>
      <c r="G1339" s="278">
        <v>5.1304769515991211</v>
      </c>
      <c r="H1339" s="278">
        <v>0.11426648497581482</v>
      </c>
      <c r="I1339" s="280">
        <v>252.07262407264437</v>
      </c>
    </row>
    <row r="1340" spans="1:9" x14ac:dyDescent="0.3">
      <c r="A1340" s="275">
        <v>43063.430785104167</v>
      </c>
      <c r="B1340" s="278">
        <v>5.239783763885498</v>
      </c>
      <c r="C1340" s="278">
        <v>0.13232040405273438</v>
      </c>
      <c r="D1340" s="9">
        <v>1.983642578125E-3</v>
      </c>
      <c r="E1340" s="279">
        <v>15.270973205566406</v>
      </c>
      <c r="F1340" s="279">
        <v>124.50830078125</v>
      </c>
      <c r="G1340" s="278">
        <v>5.1384725570678711</v>
      </c>
      <c r="H1340" s="278">
        <v>0.11481673270463943</v>
      </c>
      <c r="I1340" s="280">
        <v>253.22643046469526</v>
      </c>
    </row>
    <row r="1341" spans="1:9" x14ac:dyDescent="0.3">
      <c r="A1341" s="275">
        <v>43063.430787037039</v>
      </c>
      <c r="B1341" s="278">
        <v>5.2525424957275391</v>
      </c>
      <c r="C1341" s="278">
        <v>0.13194537162780762</v>
      </c>
      <c r="D1341" s="9">
        <v>1.77001953125E-3</v>
      </c>
      <c r="E1341" s="279">
        <v>15.283485412597656</v>
      </c>
      <c r="F1341" s="279">
        <v>124.38427734375</v>
      </c>
      <c r="G1341" s="278">
        <v>5.1509847640991211</v>
      </c>
      <c r="H1341" s="278">
        <v>0.1144750714302063</v>
      </c>
      <c r="I1341" s="280">
        <v>252.51068881292363</v>
      </c>
    </row>
    <row r="1342" spans="1:9" x14ac:dyDescent="0.3">
      <c r="A1342" s="275">
        <v>43063.430788969905</v>
      </c>
      <c r="B1342" s="278">
        <v>5.2583451271057129</v>
      </c>
      <c r="C1342" s="278">
        <v>0.13190867006778717</v>
      </c>
      <c r="D1342" s="9">
        <v>1.495361328125E-3</v>
      </c>
      <c r="E1342" s="279">
        <v>15.289175987243652</v>
      </c>
      <c r="F1342" s="279">
        <v>124.25830078125</v>
      </c>
      <c r="G1342" s="278">
        <v>5.1566753387451172</v>
      </c>
      <c r="H1342" s="278">
        <v>0.11444250494241714</v>
      </c>
      <c r="I1342" s="280">
        <v>252.44298553560753</v>
      </c>
    </row>
    <row r="1343" spans="1:9" x14ac:dyDescent="0.3">
      <c r="A1343" s="275">
        <v>43063.430790891201</v>
      </c>
      <c r="B1343" s="278">
        <v>5.2634758949279785</v>
      </c>
      <c r="C1343" s="278">
        <v>0.13166521489620209</v>
      </c>
      <c r="D1343" s="9">
        <v>1.52587890625E-3</v>
      </c>
      <c r="E1343" s="279">
        <v>15.294207572937012</v>
      </c>
      <c r="F1343" s="279">
        <v>124.14794921875</v>
      </c>
      <c r="G1343" s="278">
        <v>5.1617069244384766</v>
      </c>
      <c r="H1343" s="278">
        <v>0.11422013491392136</v>
      </c>
      <c r="I1343" s="280">
        <v>251.97678700933318</v>
      </c>
    </row>
    <row r="1344" spans="1:9" x14ac:dyDescent="0.3">
      <c r="A1344" s="275">
        <v>43063.430792824074</v>
      </c>
      <c r="B1344" s="278">
        <v>5.2780857086181641</v>
      </c>
      <c r="C1344" s="278">
        <v>0.13095203042030334</v>
      </c>
      <c r="D1344" s="9">
        <v>1.15966796875E-3</v>
      </c>
      <c r="E1344" s="279">
        <v>15.308534622192383</v>
      </c>
      <c r="F1344" s="279">
        <v>124.02978515625</v>
      </c>
      <c r="G1344" s="278">
        <v>5.1760339736938477</v>
      </c>
      <c r="H1344" s="278">
        <v>0.11357039213180542</v>
      </c>
      <c r="I1344" s="280">
        <v>250.61527153626477</v>
      </c>
    </row>
    <row r="1345" spans="1:9" x14ac:dyDescent="0.3">
      <c r="A1345" s="275">
        <v>43063.430794756947</v>
      </c>
      <c r="B1345" s="278">
        <v>5.2888355255126953</v>
      </c>
      <c r="C1345" s="278">
        <v>0.13162964582443237</v>
      </c>
      <c r="D1345" s="9">
        <v>8.85009765625E-4</v>
      </c>
      <c r="E1345" s="279">
        <v>15.319076538085938</v>
      </c>
      <c r="F1345" s="279">
        <v>123.88818359375</v>
      </c>
      <c r="G1345" s="278">
        <v>5.1865758895874023</v>
      </c>
      <c r="H1345" s="278">
        <v>0.11418980360031128</v>
      </c>
      <c r="I1345" s="280">
        <v>251.91461729896818</v>
      </c>
    </row>
    <row r="1346" spans="1:9" x14ac:dyDescent="0.3">
      <c r="A1346" s="275">
        <v>43063.430796678243</v>
      </c>
      <c r="B1346" s="278">
        <v>5.3029341697692871</v>
      </c>
      <c r="C1346" s="278">
        <v>0.13166812062263489</v>
      </c>
      <c r="D1346" s="9">
        <v>7.01904296875E-4</v>
      </c>
      <c r="E1346" s="279">
        <v>15.332902908325195</v>
      </c>
      <c r="F1346" s="279">
        <v>123.7373046875</v>
      </c>
      <c r="G1346" s="278">
        <v>5.2004022598266602</v>
      </c>
      <c r="H1346" s="278">
        <v>0.11422550678253174</v>
      </c>
      <c r="I1346" s="280">
        <v>251.98993751535804</v>
      </c>
    </row>
    <row r="1347" spans="1:9" x14ac:dyDescent="0.3">
      <c r="A1347" s="275">
        <v>43063.430798611109</v>
      </c>
      <c r="B1347" s="278">
        <v>5.3211431503295898</v>
      </c>
      <c r="C1347" s="278">
        <v>0.13166944682598114</v>
      </c>
      <c r="D1347" s="9">
        <v>3.35693359375E-4</v>
      </c>
      <c r="E1347" s="279">
        <v>15.350759506225586</v>
      </c>
      <c r="F1347" s="279">
        <v>123.6064453125</v>
      </c>
      <c r="G1347" s="278">
        <v>5.2182588577270508</v>
      </c>
      <c r="H1347" s="278">
        <v>0.11422792822122574</v>
      </c>
      <c r="I1347" s="280">
        <v>251.99584898242878</v>
      </c>
    </row>
    <row r="1348" spans="1:9" x14ac:dyDescent="0.3">
      <c r="A1348" s="275">
        <v>43063.430800543982</v>
      </c>
      <c r="B1348" s="278">
        <v>5.3323087692260742</v>
      </c>
      <c r="C1348" s="278">
        <v>0.13232786953449249</v>
      </c>
      <c r="D1348" s="9">
        <v>3.0517578125E-5</v>
      </c>
      <c r="E1348" s="279">
        <v>15.361709594726563</v>
      </c>
      <c r="F1348" s="279">
        <v>123.48974609375</v>
      </c>
      <c r="G1348" s="278">
        <v>5.2292089462280273</v>
      </c>
      <c r="H1348" s="278">
        <v>0.11483005434274673</v>
      </c>
      <c r="I1348" s="280">
        <v>253.25879792067005</v>
      </c>
    </row>
    <row r="1349" spans="1:9" x14ac:dyDescent="0.3">
      <c r="A1349" s="275">
        <v>43063.430802465278</v>
      </c>
      <c r="B1349" s="278">
        <v>5.3417215347290039</v>
      </c>
      <c r="C1349" s="278">
        <v>0.13240420818328857</v>
      </c>
      <c r="D1349" s="9"/>
      <c r="E1349" s="279">
        <v>15.370940208435059</v>
      </c>
      <c r="F1349" s="279">
        <v>123.365234375</v>
      </c>
      <c r="G1349" s="278">
        <v>5.2384395599365234</v>
      </c>
      <c r="H1349" s="278">
        <v>0.11490005999803543</v>
      </c>
      <c r="I1349" s="280">
        <v>253.40574851001747</v>
      </c>
    </row>
    <row r="1350" spans="1:9" x14ac:dyDescent="0.3">
      <c r="A1350" s="275">
        <v>43063.430804398151</v>
      </c>
      <c r="B1350" s="278">
        <v>5.3585095405578613</v>
      </c>
      <c r="C1350" s="278">
        <v>0.13223563134670258</v>
      </c>
      <c r="D1350" s="9"/>
      <c r="E1350" s="279">
        <v>15.38740348815918</v>
      </c>
      <c r="F1350" s="279">
        <v>123.23583984375</v>
      </c>
      <c r="G1350" s="278">
        <v>5.2549028396606445</v>
      </c>
      <c r="H1350" s="278">
        <v>0.11474703252315521</v>
      </c>
      <c r="I1350" s="280">
        <v>253.08565371657932</v>
      </c>
    </row>
    <row r="1351" spans="1:9" x14ac:dyDescent="0.3">
      <c r="A1351" s="275">
        <v>43063.430806331016</v>
      </c>
      <c r="B1351" s="278">
        <v>5.3726911544799805</v>
      </c>
      <c r="C1351" s="278">
        <v>0.131146639585495</v>
      </c>
      <c r="D1351" s="9"/>
      <c r="E1351" s="279">
        <v>15.401310920715332</v>
      </c>
      <c r="F1351" s="279">
        <v>123.1044921875</v>
      </c>
      <c r="G1351" s="278">
        <v>5.2688102722167969</v>
      </c>
      <c r="H1351" s="278">
        <v>0.11375296115875244</v>
      </c>
      <c r="I1351" s="280">
        <v>251.00171339585651</v>
      </c>
    </row>
    <row r="1352" spans="1:9" x14ac:dyDescent="0.3">
      <c r="A1352" s="275">
        <v>43063.430808252313</v>
      </c>
      <c r="B1352" s="278">
        <v>5.3879637718200684</v>
      </c>
      <c r="C1352" s="278">
        <v>0.1324446052312851</v>
      </c>
      <c r="D1352" s="9"/>
      <c r="E1352" s="279">
        <v>15.416288375854492</v>
      </c>
      <c r="F1352" s="279">
        <v>122.970703125</v>
      </c>
      <c r="G1352" s="278">
        <v>5.283787727355957</v>
      </c>
      <c r="H1352" s="278">
        <v>0.11493787169456482</v>
      </c>
      <c r="I1352" s="280">
        <v>253.48589142780594</v>
      </c>
    </row>
    <row r="1353" spans="1:9" x14ac:dyDescent="0.3">
      <c r="A1353" s="275">
        <v>43063.430810185186</v>
      </c>
      <c r="B1353" s="278">
        <v>5.4026570320129395</v>
      </c>
      <c r="C1353" s="278">
        <v>0.13141173124313354</v>
      </c>
      <c r="D1353" s="9"/>
      <c r="E1353" s="279">
        <v>15.430697441101074</v>
      </c>
      <c r="F1353" s="279">
        <v>122.8388671875</v>
      </c>
      <c r="G1353" s="278">
        <v>5.2981967926025391</v>
      </c>
      <c r="H1353" s="278">
        <v>0.11399465799331665</v>
      </c>
      <c r="I1353" s="280">
        <v>251.50851148399497</v>
      </c>
    </row>
    <row r="1354" spans="1:9" x14ac:dyDescent="0.3">
      <c r="A1354" s="275">
        <v>43063.430812118058</v>
      </c>
      <c r="B1354" s="278">
        <v>5.4183535575866699</v>
      </c>
      <c r="C1354" s="278">
        <v>0.13404414057731628</v>
      </c>
      <c r="D1354" s="9"/>
      <c r="E1354" s="279">
        <v>15.446090698242188</v>
      </c>
      <c r="F1354" s="279">
        <v>122.71142578125</v>
      </c>
      <c r="G1354" s="278">
        <v>5.3135900497436523</v>
      </c>
      <c r="H1354" s="278">
        <v>0.11639826744794846</v>
      </c>
      <c r="I1354" s="280">
        <v>256.54638547825647</v>
      </c>
    </row>
    <row r="1355" spans="1:9" x14ac:dyDescent="0.3">
      <c r="A1355" s="275">
        <v>43063.430814039355</v>
      </c>
      <c r="B1355" s="278">
        <v>5.4292707443237305</v>
      </c>
      <c r="C1355" s="278">
        <v>0.13207139074802399</v>
      </c>
      <c r="D1355" s="9"/>
      <c r="E1355" s="279">
        <v>15.456796646118164</v>
      </c>
      <c r="F1355" s="279">
        <v>122.61474609375</v>
      </c>
      <c r="G1355" s="278">
        <v>5.3242959976196289</v>
      </c>
      <c r="H1355" s="278">
        <v>0.11459670960903168</v>
      </c>
      <c r="I1355" s="280">
        <v>252.77074981094535</v>
      </c>
    </row>
    <row r="1356" spans="1:9" x14ac:dyDescent="0.3">
      <c r="A1356" s="275">
        <v>43063.43081597222</v>
      </c>
      <c r="B1356" s="278">
        <v>5.4365859031677246</v>
      </c>
      <c r="C1356" s="278">
        <v>0.13252341747283936</v>
      </c>
      <c r="D1356" s="9"/>
      <c r="E1356" s="279">
        <v>15.463970184326172</v>
      </c>
      <c r="F1356" s="279">
        <v>122.51708984375</v>
      </c>
      <c r="G1356" s="278">
        <v>5.3314695358276367</v>
      </c>
      <c r="H1356" s="278">
        <v>0.11500941216945648</v>
      </c>
      <c r="I1356" s="280">
        <v>253.63588141529226</v>
      </c>
    </row>
    <row r="1357" spans="1:9" x14ac:dyDescent="0.3">
      <c r="A1357" s="275">
        <v>43063.430817905093</v>
      </c>
      <c r="B1357" s="278">
        <v>5.4489264488220215</v>
      </c>
      <c r="C1357" s="278">
        <v>0.13276861608028412</v>
      </c>
      <c r="D1357" s="9"/>
      <c r="E1357" s="279">
        <v>15.476072311401367</v>
      </c>
      <c r="F1357" s="279">
        <v>122.4375</v>
      </c>
      <c r="G1357" s="278">
        <v>5.343571662902832</v>
      </c>
      <c r="H1357" s="278">
        <v>0.11523273587226868</v>
      </c>
      <c r="I1357" s="280">
        <v>254.10374839060671</v>
      </c>
    </row>
    <row r="1358" spans="1:9" x14ac:dyDescent="0.3">
      <c r="A1358" s="275">
        <v>43063.43081982639</v>
      </c>
      <c r="B1358" s="278">
        <v>5.4560685157775879</v>
      </c>
      <c r="C1358" s="278">
        <v>0.13263812661170959</v>
      </c>
      <c r="D1358" s="9"/>
      <c r="E1358" s="279">
        <v>15.483076095581055</v>
      </c>
      <c r="F1358" s="279">
        <v>122.3564453125</v>
      </c>
      <c r="G1358" s="278">
        <v>5.3505754470825195</v>
      </c>
      <c r="H1358" s="278">
        <v>0.11511365324258804</v>
      </c>
      <c r="I1358" s="280">
        <v>253.85428986017288</v>
      </c>
    </row>
    <row r="1359" spans="1:9" x14ac:dyDescent="0.3">
      <c r="A1359" s="275">
        <v>43063.430821759262</v>
      </c>
      <c r="B1359" s="278">
        <v>5.4682435989379883</v>
      </c>
      <c r="C1359" s="278">
        <v>0.13263909518718719</v>
      </c>
      <c r="D1359" s="9"/>
      <c r="E1359" s="279">
        <v>15.495016098022461</v>
      </c>
      <c r="F1359" s="279">
        <v>122.26708984375</v>
      </c>
      <c r="G1359" s="278">
        <v>5.3625154495239258</v>
      </c>
      <c r="H1359" s="278">
        <v>0.11511443555355072</v>
      </c>
      <c r="I1359" s="280">
        <v>253.8558604077198</v>
      </c>
    </row>
    <row r="1360" spans="1:9" x14ac:dyDescent="0.3">
      <c r="A1360" s="275">
        <v>43063.430823692128</v>
      </c>
      <c r="B1360" s="278">
        <v>5.4814248085021973</v>
      </c>
      <c r="C1360" s="278">
        <v>0.13154959678649902</v>
      </c>
      <c r="D1360" s="9"/>
      <c r="E1360" s="279">
        <v>15.507942199707031</v>
      </c>
      <c r="F1360" s="279">
        <v>122.17236328125</v>
      </c>
      <c r="G1360" s="278">
        <v>5.3754415512084961</v>
      </c>
      <c r="H1360" s="278">
        <v>0.11411992460489273</v>
      </c>
      <c r="I1360" s="280">
        <v>251.77124843966519</v>
      </c>
    </row>
    <row r="1361" spans="1:9" x14ac:dyDescent="0.3">
      <c r="A1361" s="275">
        <v>43063.430825613425</v>
      </c>
      <c r="B1361" s="278">
        <v>5.4881525039672852</v>
      </c>
      <c r="C1361" s="278">
        <v>0.13230252265930176</v>
      </c>
      <c r="D1361" s="9"/>
      <c r="E1361" s="279">
        <v>15.51453971862793</v>
      </c>
      <c r="F1361" s="279">
        <v>122.1064453125</v>
      </c>
      <c r="G1361" s="278">
        <v>5.3820390701293945</v>
      </c>
      <c r="H1361" s="278">
        <v>0.11480715125799179</v>
      </c>
      <c r="I1361" s="280">
        <v>253.21198206233916</v>
      </c>
    </row>
    <row r="1362" spans="1:9" x14ac:dyDescent="0.3">
      <c r="A1362" s="275">
        <v>43063.430827546297</v>
      </c>
      <c r="B1362" s="278">
        <v>5.492701530456543</v>
      </c>
      <c r="C1362" s="278">
        <v>0.13262307643890381</v>
      </c>
      <c r="D1362" s="9"/>
      <c r="E1362" s="279">
        <v>15.519001007080078</v>
      </c>
      <c r="F1362" s="279">
        <v>122.05224609375</v>
      </c>
      <c r="G1362" s="278">
        <v>5.386500358581543</v>
      </c>
      <c r="H1362" s="278">
        <v>0.11509954184293747</v>
      </c>
      <c r="I1362" s="280">
        <v>253.82463605823258</v>
      </c>
    </row>
    <row r="1363" spans="1:9" x14ac:dyDescent="0.3">
      <c r="A1363" s="275">
        <v>43063.43082947917</v>
      </c>
      <c r="B1363" s="278">
        <v>5.5014362335205078</v>
      </c>
      <c r="C1363" s="278">
        <v>0.13236077129840851</v>
      </c>
      <c r="D1363" s="9">
        <v>9.1552734375E-5</v>
      </c>
      <c r="E1363" s="279">
        <v>15.527566909790039</v>
      </c>
      <c r="F1363" s="279">
        <v>122</v>
      </c>
      <c r="G1363" s="278">
        <v>5.3950662612915039</v>
      </c>
      <c r="H1363" s="278">
        <v>0.11485947668552399</v>
      </c>
      <c r="I1363" s="280">
        <v>253.32120253867379</v>
      </c>
    </row>
    <row r="1364" spans="1:9" x14ac:dyDescent="0.3">
      <c r="A1364" s="275">
        <v>43063.430831400467</v>
      </c>
      <c r="B1364" s="278">
        <v>5.5126080513000488</v>
      </c>
      <c r="C1364" s="278">
        <v>0.1319480836391449</v>
      </c>
      <c r="D1364" s="9">
        <v>9.1552734375E-5</v>
      </c>
      <c r="E1364" s="279">
        <v>15.538522720336914</v>
      </c>
      <c r="F1364" s="279">
        <v>121.91455078125</v>
      </c>
      <c r="G1364" s="278">
        <v>5.4060220718383789</v>
      </c>
      <c r="H1364" s="278">
        <v>0.11448267847299576</v>
      </c>
      <c r="I1364" s="280">
        <v>252.53137234131239</v>
      </c>
    </row>
    <row r="1365" spans="1:9" x14ac:dyDescent="0.3">
      <c r="A1365" s="275">
        <v>43063.430833333332</v>
      </c>
      <c r="B1365" s="278">
        <v>5.5227704048156738</v>
      </c>
      <c r="C1365" s="278">
        <v>0.13236244022846222</v>
      </c>
      <c r="D1365" s="9">
        <v>2.74658203125E-4</v>
      </c>
      <c r="E1365" s="279">
        <v>15.548488616943359</v>
      </c>
      <c r="F1365" s="279">
        <v>121.7958984375</v>
      </c>
      <c r="G1365" s="278">
        <v>5.4159879684448242</v>
      </c>
      <c r="H1365" s="278">
        <v>0.11486031860113144</v>
      </c>
      <c r="I1365" s="280">
        <v>253.32270106171603</v>
      </c>
    </row>
    <row r="1366" spans="1:9" x14ac:dyDescent="0.3">
      <c r="A1366" s="275">
        <v>43063.430835266205</v>
      </c>
      <c r="B1366" s="278">
        <v>5.5376272201538086</v>
      </c>
      <c r="C1366" s="278">
        <v>0.13287089765071869</v>
      </c>
      <c r="D1366" s="9">
        <v>7.32421875E-4</v>
      </c>
      <c r="E1366" s="279">
        <v>15.563057899475098</v>
      </c>
      <c r="F1366" s="279">
        <v>121.70947265625</v>
      </c>
      <c r="G1366" s="278">
        <v>5.4305572509765625</v>
      </c>
      <c r="H1366" s="278">
        <v>0.11532294750213623</v>
      </c>
      <c r="I1366" s="280">
        <v>254.29156038377209</v>
      </c>
    </row>
    <row r="1367" spans="1:9" x14ac:dyDescent="0.3">
      <c r="A1367" s="275">
        <v>43063.430837187501</v>
      </c>
      <c r="B1367" s="278">
        <v>5.5468664169311523</v>
      </c>
      <c r="C1367" s="278">
        <v>0.13204492628574371</v>
      </c>
      <c r="D1367" s="9">
        <v>1.251220703125E-3</v>
      </c>
      <c r="E1367" s="279">
        <v>15.572118759155273</v>
      </c>
      <c r="F1367" s="279">
        <v>121.65087890625</v>
      </c>
      <c r="G1367" s="278">
        <v>5.4396181106567383</v>
      </c>
      <c r="H1367" s="278">
        <v>0.11456702649593353</v>
      </c>
      <c r="I1367" s="280">
        <v>252.7060039003857</v>
      </c>
    </row>
    <row r="1368" spans="1:9" x14ac:dyDescent="0.3">
      <c r="A1368" s="275">
        <v>43063.430839120374</v>
      </c>
      <c r="B1368" s="278">
        <v>5.5499892234802246</v>
      </c>
      <c r="C1368" s="278">
        <v>0.13274122774600983</v>
      </c>
      <c r="D1368" s="9">
        <v>2.01416015625E-3</v>
      </c>
      <c r="E1368" s="279">
        <v>15.575181007385254</v>
      </c>
      <c r="F1368" s="279">
        <v>121.6015625</v>
      </c>
      <c r="G1368" s="278">
        <v>5.4426803588867188</v>
      </c>
      <c r="H1368" s="278">
        <v>0.11520010232925415</v>
      </c>
      <c r="I1368" s="280">
        <v>254.03149289546727</v>
      </c>
    </row>
    <row r="1369" spans="1:9" x14ac:dyDescent="0.3">
      <c r="A1369" s="275">
        <v>43063.430841053239</v>
      </c>
      <c r="B1369" s="278">
        <v>5.5561285018920898</v>
      </c>
      <c r="C1369" s="278">
        <v>0.13259159028530121</v>
      </c>
      <c r="D1369" s="9">
        <v>2.74658203125E-3</v>
      </c>
      <c r="E1369" s="279">
        <v>15.581201553344727</v>
      </c>
      <c r="F1369" s="279">
        <v>121.54736328125</v>
      </c>
      <c r="G1369" s="278">
        <v>5.4487009048461914</v>
      </c>
      <c r="H1369" s="278">
        <v>0.11506094038486481</v>
      </c>
      <c r="I1369" s="280">
        <v>253.73833348169612</v>
      </c>
    </row>
    <row r="1370" spans="1:9" x14ac:dyDescent="0.3">
      <c r="A1370" s="275">
        <v>43063.430842974536</v>
      </c>
      <c r="B1370" s="278">
        <v>5.5637779235839844</v>
      </c>
      <c r="C1370" s="278">
        <v>0.13313776254653931</v>
      </c>
      <c r="D1370" s="9">
        <v>4.08935546875E-3</v>
      </c>
      <c r="E1370" s="279">
        <v>15.588703155517578</v>
      </c>
      <c r="F1370" s="279">
        <v>121.4794921875</v>
      </c>
      <c r="G1370" s="278">
        <v>5.456202507019043</v>
      </c>
      <c r="H1370" s="278">
        <v>0.11555497348308563</v>
      </c>
      <c r="I1370" s="280">
        <v>254.77103009533013</v>
      </c>
    </row>
    <row r="1371" spans="1:9" x14ac:dyDescent="0.3">
      <c r="A1371" s="275">
        <v>43063.430844907409</v>
      </c>
      <c r="B1371" s="278">
        <v>5.5768694877624512</v>
      </c>
      <c r="C1371" s="278">
        <v>0.13223642110824585</v>
      </c>
      <c r="D1371" s="9">
        <v>5.340576171875E-3</v>
      </c>
      <c r="E1371" s="279">
        <v>15.601541519165039</v>
      </c>
      <c r="F1371" s="279">
        <v>121.396484375</v>
      </c>
      <c r="G1371" s="278">
        <v>5.4690408706665039</v>
      </c>
      <c r="H1371" s="278">
        <v>0.11472772061824799</v>
      </c>
      <c r="I1371" s="280">
        <v>253.03466087354624</v>
      </c>
    </row>
    <row r="1372" spans="1:9" x14ac:dyDescent="0.3">
      <c r="A1372" s="275">
        <v>43063.430846840274</v>
      </c>
      <c r="B1372" s="278">
        <v>5.5836009979248047</v>
      </c>
      <c r="C1372" s="278">
        <v>0.13231240212917328</v>
      </c>
      <c r="D1372" s="9">
        <v>7.080078125E-3</v>
      </c>
      <c r="E1372" s="279">
        <v>15.608142852783203</v>
      </c>
      <c r="F1372" s="279">
        <v>121.302734375</v>
      </c>
      <c r="G1372" s="278">
        <v>5.475642204284668</v>
      </c>
      <c r="H1372" s="278">
        <v>0.11479109525680542</v>
      </c>
      <c r="I1372" s="280">
        <v>253.16395578180425</v>
      </c>
    </row>
    <row r="1373" spans="1:9" x14ac:dyDescent="0.3">
      <c r="A1373" s="275">
        <v>43063.430848761571</v>
      </c>
      <c r="B1373" s="278">
        <v>5.5925874710083008</v>
      </c>
      <c r="C1373" s="278">
        <v>0.13330967724323273</v>
      </c>
      <c r="D1373" s="9">
        <v>8.819580078125E-3</v>
      </c>
      <c r="E1373" s="279">
        <v>15.616955757141113</v>
      </c>
      <c r="F1373" s="279">
        <v>121.20947265625</v>
      </c>
      <c r="G1373" s="278">
        <v>5.4844551086425781</v>
      </c>
      <c r="H1373" s="278">
        <v>0.11569547653198242</v>
      </c>
      <c r="I1373" s="280">
        <v>255.05590824975135</v>
      </c>
    </row>
    <row r="1374" spans="1:9" x14ac:dyDescent="0.3">
      <c r="A1374" s="275">
        <v>43063.430850694444</v>
      </c>
      <c r="B1374" s="278">
        <v>5.5986490249633789</v>
      </c>
      <c r="C1374" s="278">
        <v>0.13214501738548279</v>
      </c>
      <c r="D1374" s="9">
        <v>1.025390625E-2</v>
      </c>
      <c r="E1374" s="279">
        <v>15.622900009155273</v>
      </c>
      <c r="F1374" s="279">
        <v>121.111328125</v>
      </c>
      <c r="G1374" s="278">
        <v>5.4903993606567383</v>
      </c>
      <c r="H1374" s="278">
        <v>0.11462735384702682</v>
      </c>
      <c r="I1374" s="280">
        <v>252.81436132358502</v>
      </c>
    </row>
    <row r="1375" spans="1:9" x14ac:dyDescent="0.3">
      <c r="A1375" s="275">
        <v>43063.430852627316</v>
      </c>
      <c r="B1375" s="278">
        <v>5.6089749336242676</v>
      </c>
      <c r="C1375" s="278">
        <v>0.13190172612667084</v>
      </c>
      <c r="D1375" s="9">
        <v>1.1260986328125E-2</v>
      </c>
      <c r="E1375" s="279">
        <v>15.633026123046875</v>
      </c>
      <c r="F1375" s="279">
        <v>121.02978515625</v>
      </c>
      <c r="G1375" s="278">
        <v>5.5005254745483398</v>
      </c>
      <c r="H1375" s="278">
        <v>0.11440186947584152</v>
      </c>
      <c r="I1375" s="280">
        <v>252.33962047858449</v>
      </c>
    </row>
    <row r="1376" spans="1:9" x14ac:dyDescent="0.3">
      <c r="A1376" s="275">
        <v>43063.430854548613</v>
      </c>
      <c r="B1376" s="278">
        <v>5.617210865020752</v>
      </c>
      <c r="C1376" s="278">
        <v>0.13167694211006165</v>
      </c>
      <c r="D1376" s="9">
        <v>1.165771484375E-2</v>
      </c>
      <c r="E1376" s="279">
        <v>15.64110279083252</v>
      </c>
      <c r="F1376" s="279">
        <v>120.9345703125</v>
      </c>
      <c r="G1376" s="278">
        <v>5.5086021423339844</v>
      </c>
      <c r="H1376" s="278">
        <v>0.11419536173343658</v>
      </c>
      <c r="I1376" s="280">
        <v>251.9059371124203</v>
      </c>
    </row>
    <row r="1377" spans="1:9" x14ac:dyDescent="0.3">
      <c r="A1377" s="275">
        <v>43063.430856481478</v>
      </c>
      <c r="B1377" s="278">
        <v>5.6251139640808105</v>
      </c>
      <c r="C1377" s="278">
        <v>0.13147106766700745</v>
      </c>
      <c r="D1377" s="9">
        <v>1.1505126953125E-2</v>
      </c>
      <c r="E1377" s="279">
        <v>15.648853302001953</v>
      </c>
      <c r="F1377" s="279">
        <v>120.8095703125</v>
      </c>
      <c r="G1377" s="278">
        <v>5.516352653503418</v>
      </c>
      <c r="H1377" s="278">
        <v>0.11400800943374634</v>
      </c>
      <c r="I1377" s="280">
        <v>251.51348918602571</v>
      </c>
    </row>
    <row r="1378" spans="1:9" x14ac:dyDescent="0.3">
      <c r="A1378" s="275">
        <v>43063.430858414351</v>
      </c>
      <c r="B1378" s="278">
        <v>5.6357784271240234</v>
      </c>
      <c r="C1378" s="278">
        <v>0.13267487287521362</v>
      </c>
      <c r="D1378" s="9">
        <v>1.129150390625E-2</v>
      </c>
      <c r="E1378" s="279">
        <v>15.659311294555664</v>
      </c>
      <c r="F1378" s="279">
        <v>120.66943359375</v>
      </c>
      <c r="G1378" s="278">
        <v>5.5268106460571289</v>
      </c>
      <c r="H1378" s="278">
        <v>0.11510732769966125</v>
      </c>
      <c r="I1378" s="280">
        <v>253.81843527428535</v>
      </c>
    </row>
    <row r="1379" spans="1:9" x14ac:dyDescent="0.3">
      <c r="A1379" s="275">
        <v>43063.430860335648</v>
      </c>
      <c r="B1379" s="278">
        <v>5.6432557106018066</v>
      </c>
      <c r="C1379" s="278">
        <v>0.132356196641922</v>
      </c>
      <c r="D1379" s="9">
        <v>1.080322265625E-2</v>
      </c>
      <c r="E1379" s="279">
        <v>15.666644096374512</v>
      </c>
      <c r="F1379" s="279">
        <v>120.5458984375</v>
      </c>
      <c r="G1379" s="278">
        <v>5.5341434478759766</v>
      </c>
      <c r="H1379" s="278">
        <v>0.11481812596321106</v>
      </c>
      <c r="I1379" s="280">
        <v>253.21329802265072</v>
      </c>
    </row>
    <row r="1380" spans="1:9" x14ac:dyDescent="0.3">
      <c r="A1380" s="275">
        <v>43063.43086226852</v>
      </c>
      <c r="B1380" s="278">
        <v>5.650993824005127</v>
      </c>
      <c r="C1380" s="278">
        <v>0.13106018304824829</v>
      </c>
      <c r="D1380" s="9">
        <v>1.0345458984375E-2</v>
      </c>
      <c r="E1380" s="279">
        <v>15.674232482910156</v>
      </c>
      <c r="F1380" s="279">
        <v>120.43603515625</v>
      </c>
      <c r="G1380" s="278">
        <v>5.5417318344116211</v>
      </c>
      <c r="H1380" s="278">
        <v>0.11363696306943893</v>
      </c>
      <c r="I1380" s="280">
        <v>250.73806247221577</v>
      </c>
    </row>
    <row r="1381" spans="1:9" x14ac:dyDescent="0.3">
      <c r="A1381" s="275">
        <v>43063.430864201386</v>
      </c>
      <c r="B1381" s="278">
        <v>5.6555399894714355</v>
      </c>
      <c r="C1381" s="278">
        <v>0.13119257986545563</v>
      </c>
      <c r="D1381" s="9">
        <v>1.01318359375E-2</v>
      </c>
      <c r="E1381" s="279">
        <v>15.678690910339355</v>
      </c>
      <c r="F1381" s="279">
        <v>120.333984375</v>
      </c>
      <c r="G1381" s="278">
        <v>5.5461902618408203</v>
      </c>
      <c r="H1381" s="278">
        <v>0.11375849694013596</v>
      </c>
      <c r="I1381" s="280">
        <v>250.99331698386987</v>
      </c>
    </row>
    <row r="1382" spans="1:9" x14ac:dyDescent="0.3">
      <c r="A1382" s="275">
        <v>43063.430866122682</v>
      </c>
      <c r="B1382" s="278">
        <v>5.6621818542480469</v>
      </c>
      <c r="C1382" s="278">
        <v>0.13222727179527283</v>
      </c>
      <c r="D1382" s="9">
        <v>1.007080078125E-2</v>
      </c>
      <c r="E1382" s="279">
        <v>15.68520450592041</v>
      </c>
      <c r="F1382" s="279">
        <v>120.23095703125</v>
      </c>
      <c r="G1382" s="278">
        <v>5.552703857421875</v>
      </c>
      <c r="H1382" s="278">
        <v>0.11470291763544083</v>
      </c>
      <c r="I1382" s="280">
        <v>252.97341966975145</v>
      </c>
    </row>
    <row r="1383" spans="1:9" x14ac:dyDescent="0.3">
      <c r="A1383" s="275">
        <v>43063.430868055555</v>
      </c>
      <c r="B1383" s="278">
        <v>5.6664724349975586</v>
      </c>
      <c r="C1383" s="278">
        <v>0.13314931094646454</v>
      </c>
      <c r="D1383" s="9">
        <v>1.0528564453125E-2</v>
      </c>
      <c r="E1383" s="279">
        <v>15.689412117004395</v>
      </c>
      <c r="F1383" s="279">
        <v>120.10888671875</v>
      </c>
      <c r="G1383" s="278">
        <v>5.5569114685058594</v>
      </c>
      <c r="H1383" s="278">
        <v>0.1155429482460022</v>
      </c>
      <c r="I1383" s="280">
        <v>254.73317747392633</v>
      </c>
    </row>
    <row r="1384" spans="1:9" x14ac:dyDescent="0.3">
      <c r="A1384" s="275">
        <v>43063.430869988428</v>
      </c>
      <c r="B1384" s="278">
        <v>5.6734528541564941</v>
      </c>
      <c r="C1384" s="278">
        <v>0.13277424871921539</v>
      </c>
      <c r="D1384" s="9">
        <v>1.1016845703125E-2</v>
      </c>
      <c r="E1384" s="279">
        <v>15.696257591247559</v>
      </c>
      <c r="F1384" s="279">
        <v>119.98486328125</v>
      </c>
      <c r="G1384" s="278">
        <v>5.5637569427490234</v>
      </c>
      <c r="H1384" s="278">
        <v>0.11519887298345566</v>
      </c>
      <c r="I1384" s="280">
        <v>254.01109905930667</v>
      </c>
    </row>
    <row r="1385" spans="1:9" x14ac:dyDescent="0.3">
      <c r="A1385" s="275">
        <v>43063.430871909724</v>
      </c>
      <c r="B1385" s="278">
        <v>5.6775851249694824</v>
      </c>
      <c r="C1385" s="278">
        <v>0.13196673989295959</v>
      </c>
      <c r="D1385" s="9">
        <v>1.1627197265625E-2</v>
      </c>
      <c r="E1385" s="279">
        <v>15.700309753417969</v>
      </c>
      <c r="F1385" s="279">
        <v>119.8525390625</v>
      </c>
      <c r="G1385" s="278">
        <v>5.5678091049194336</v>
      </c>
      <c r="H1385" s="278">
        <v>0.11445976793766022</v>
      </c>
      <c r="I1385" s="280">
        <v>252.46061927846219</v>
      </c>
    </row>
    <row r="1386" spans="1:9" x14ac:dyDescent="0.3">
      <c r="A1386" s="275">
        <v>43063.43087384259</v>
      </c>
      <c r="B1386" s="278">
        <v>5.6841435432434082</v>
      </c>
      <c r="C1386" s="278">
        <v>0.13209916651248932</v>
      </c>
      <c r="D1386" s="9">
        <v>1.2176513671875E-2</v>
      </c>
      <c r="E1386" s="279">
        <v>15.706741333007813</v>
      </c>
      <c r="F1386" s="279">
        <v>119.7529296875</v>
      </c>
      <c r="G1386" s="278">
        <v>5.5742406845092773</v>
      </c>
      <c r="H1386" s="278">
        <v>0.1145787239074707</v>
      </c>
      <c r="I1386" s="280">
        <v>252.70888736832202</v>
      </c>
    </row>
    <row r="1387" spans="1:9" x14ac:dyDescent="0.3">
      <c r="A1387" s="275">
        <v>43063.430875775462</v>
      </c>
      <c r="B1387" s="278">
        <v>5.6888561248779297</v>
      </c>
      <c r="C1387" s="278">
        <v>0.13178056478500366</v>
      </c>
      <c r="D1387" s="9">
        <v>1.2298583984375E-2</v>
      </c>
      <c r="E1387" s="279">
        <v>15.711362838745117</v>
      </c>
      <c r="F1387" s="279">
        <v>119.6298828125</v>
      </c>
      <c r="G1387" s="278">
        <v>5.578862190246582</v>
      </c>
      <c r="H1387" s="278">
        <v>0.11428756266832352</v>
      </c>
      <c r="I1387" s="280">
        <v>252.0982701562107</v>
      </c>
    </row>
    <row r="1388" spans="1:9" x14ac:dyDescent="0.3">
      <c r="A1388" s="275">
        <v>43063.430877696759</v>
      </c>
      <c r="B1388" s="278">
        <v>5.697425365447998</v>
      </c>
      <c r="C1388" s="278">
        <v>0.13264617323875427</v>
      </c>
      <c r="D1388" s="9">
        <v>1.214599609375E-2</v>
      </c>
      <c r="E1388" s="279">
        <v>15.719766616821289</v>
      </c>
      <c r="F1388" s="279">
        <v>119.4853515625</v>
      </c>
      <c r="G1388" s="278">
        <v>5.5872659683227539</v>
      </c>
      <c r="H1388" s="278">
        <v>0.11507803201675415</v>
      </c>
      <c r="I1388" s="280">
        <v>253.7556073676391</v>
      </c>
    </row>
    <row r="1389" spans="1:9" x14ac:dyDescent="0.3">
      <c r="A1389" s="275">
        <v>43063.430879629632</v>
      </c>
      <c r="B1389" s="278">
        <v>5.7040715217590332</v>
      </c>
      <c r="C1389" s="278">
        <v>0.1323084682226181</v>
      </c>
      <c r="D1389" s="9">
        <v>1.1505126953125E-2</v>
      </c>
      <c r="E1389" s="279">
        <v>15.726284027099609</v>
      </c>
      <c r="F1389" s="279">
        <v>119.35498046875</v>
      </c>
      <c r="G1389" s="278">
        <v>5.5937833786010742</v>
      </c>
      <c r="H1389" s="278">
        <v>0.11477199196815491</v>
      </c>
      <c r="I1389" s="280">
        <v>253.11549591895502</v>
      </c>
    </row>
    <row r="1390" spans="1:9" x14ac:dyDescent="0.3">
      <c r="A1390" s="275">
        <v>43063.430881562497</v>
      </c>
      <c r="B1390" s="278">
        <v>5.7085294723510742</v>
      </c>
      <c r="C1390" s="278">
        <v>0.13230940699577332</v>
      </c>
      <c r="D1390" s="9">
        <v>1.080322265625E-2</v>
      </c>
      <c r="E1390" s="279">
        <v>15.730655670166016</v>
      </c>
      <c r="F1390" s="279">
        <v>119.27685546875</v>
      </c>
      <c r="G1390" s="278">
        <v>5.5981550216674805</v>
      </c>
      <c r="H1390" s="278">
        <v>0.11477527022361755</v>
      </c>
      <c r="I1390" s="280">
        <v>253.12378381088567</v>
      </c>
    </row>
    <row r="1391" spans="1:9" x14ac:dyDescent="0.3">
      <c r="A1391" s="275">
        <v>43063.430883483794</v>
      </c>
      <c r="B1391" s="278">
        <v>5.7134199142456055</v>
      </c>
      <c r="C1391" s="278">
        <v>0.13283658027648926</v>
      </c>
      <c r="D1391" s="9">
        <v>1.0223388671875E-2</v>
      </c>
      <c r="E1391" s="279">
        <v>15.735451698303223</v>
      </c>
      <c r="F1391" s="279">
        <v>119.2392578125</v>
      </c>
      <c r="G1391" s="278">
        <v>5.6029510498046875</v>
      </c>
      <c r="H1391" s="278">
        <v>0.11525842547416687</v>
      </c>
      <c r="I1391" s="280">
        <v>254.13771413913449</v>
      </c>
    </row>
    <row r="1392" spans="1:9" x14ac:dyDescent="0.3">
      <c r="A1392" s="275">
        <v>43063.430885416667</v>
      </c>
      <c r="B1392" s="278">
        <v>5.717625617980957</v>
      </c>
      <c r="C1392" s="278">
        <v>0.13214217126369476</v>
      </c>
      <c r="D1392" s="9">
        <v>9.8876953125E-3</v>
      </c>
      <c r="E1392" s="279">
        <v>15.73957633972168</v>
      </c>
      <c r="F1392" s="279">
        <v>119.177734375</v>
      </c>
      <c r="G1392" s="278">
        <v>5.6070756912231445</v>
      </c>
      <c r="H1392" s="278">
        <v>0.11462573707103729</v>
      </c>
      <c r="I1392" s="280">
        <v>252.81229933366859</v>
      </c>
    </row>
    <row r="1393" spans="1:9" x14ac:dyDescent="0.3">
      <c r="A1393" s="275">
        <v>43063.430887349539</v>
      </c>
      <c r="B1393" s="278">
        <v>5.7244391441345215</v>
      </c>
      <c r="C1393" s="278">
        <v>0.13139107823371887</v>
      </c>
      <c r="D1393" s="9">
        <v>9.613037109375E-3</v>
      </c>
      <c r="E1393" s="279">
        <v>15.746257781982422</v>
      </c>
      <c r="F1393" s="279">
        <v>119.02734375</v>
      </c>
      <c r="G1393" s="278">
        <v>5.6137571334838867</v>
      </c>
      <c r="H1393" s="278">
        <v>0.11394121497869492</v>
      </c>
      <c r="I1393" s="280">
        <v>251.37784305669607</v>
      </c>
    </row>
    <row r="1394" spans="1:9" x14ac:dyDescent="0.3">
      <c r="A1394" s="275">
        <v>43063.430889270836</v>
      </c>
      <c r="B1394" s="278">
        <v>5.7386226654052734</v>
      </c>
      <c r="C1394" s="278">
        <v>0.13287688791751862</v>
      </c>
      <c r="D1394" s="9">
        <v>9.21630859375E-3</v>
      </c>
      <c r="E1394" s="279">
        <v>15.760167121887207</v>
      </c>
      <c r="F1394" s="279">
        <v>118.79443359375</v>
      </c>
      <c r="G1394" s="278">
        <v>5.6276664733886719</v>
      </c>
      <c r="H1394" s="278">
        <v>0.11529862135648727</v>
      </c>
      <c r="I1394" s="280">
        <v>254.22418460183056</v>
      </c>
    </row>
    <row r="1395" spans="1:9" x14ac:dyDescent="0.3">
      <c r="A1395" s="275">
        <v>43063.430891203701</v>
      </c>
      <c r="B1395" s="278">
        <v>5.7534770965576172</v>
      </c>
      <c r="C1395" s="278">
        <v>0.13330985605716705</v>
      </c>
      <c r="D1395" s="9">
        <v>8.514404296875E-3</v>
      </c>
      <c r="E1395" s="279">
        <v>15.774734497070313</v>
      </c>
      <c r="F1395" s="279">
        <v>118.52294921875</v>
      </c>
      <c r="G1395" s="278">
        <v>5.6422338485717773</v>
      </c>
      <c r="H1395" s="278">
        <v>0.11569628119468689</v>
      </c>
      <c r="I1395" s="280">
        <v>255.0590948148089</v>
      </c>
    </row>
    <row r="1396" spans="1:9" x14ac:dyDescent="0.3">
      <c r="A1396" s="275">
        <v>43063.430893136574</v>
      </c>
      <c r="B1396" s="278">
        <v>5.7737865447998047</v>
      </c>
      <c r="C1396" s="278">
        <v>0.13246513903141022</v>
      </c>
      <c r="D1396" s="9">
        <v>7.50732421875E-3</v>
      </c>
      <c r="E1396" s="279">
        <v>15.794651031494141</v>
      </c>
      <c r="F1396" s="279">
        <v>118.27978515625</v>
      </c>
      <c r="G1396" s="278">
        <v>5.6621503829956055</v>
      </c>
      <c r="H1396" s="278">
        <v>0.11492857336997986</v>
      </c>
      <c r="I1396" s="280">
        <v>253.45224218493706</v>
      </c>
    </row>
    <row r="1397" spans="1:9" x14ac:dyDescent="0.3">
      <c r="A1397" s="275">
        <v>43063.430895057871</v>
      </c>
      <c r="B1397" s="278">
        <v>5.7848668098449707</v>
      </c>
      <c r="C1397" s="278">
        <v>0.13269141316413879</v>
      </c>
      <c r="D1397" s="9">
        <v>6.16455078125E-3</v>
      </c>
      <c r="E1397" s="279">
        <v>15.805517196655273</v>
      </c>
      <c r="F1397" s="279">
        <v>118.15087890625</v>
      </c>
      <c r="G1397" s="278">
        <v>5.6730165481567383</v>
      </c>
      <c r="H1397" s="278">
        <v>0.11513973772525787</v>
      </c>
      <c r="I1397" s="280">
        <v>253.89764308953136</v>
      </c>
    </row>
    <row r="1398" spans="1:9" x14ac:dyDescent="0.3">
      <c r="A1398" s="275">
        <v>43063.430896990743</v>
      </c>
      <c r="B1398" s="278">
        <v>5.7930221557617188</v>
      </c>
      <c r="C1398" s="278">
        <v>0.13254179060459137</v>
      </c>
      <c r="D1398" s="9">
        <v>4.5166015625E-3</v>
      </c>
      <c r="E1398" s="279">
        <v>15.813514709472656</v>
      </c>
      <c r="F1398" s="279">
        <v>118.08154296875</v>
      </c>
      <c r="G1398" s="278">
        <v>5.6810140609741211</v>
      </c>
      <c r="H1398" s="278">
        <v>0.11500878632068634</v>
      </c>
      <c r="I1398" s="280">
        <v>253.62662387338355</v>
      </c>
    </row>
    <row r="1399" spans="1:9" x14ac:dyDescent="0.3">
      <c r="A1399" s="275">
        <v>43063.430898923609</v>
      </c>
      <c r="B1399" s="278">
        <v>5.8030171394348145</v>
      </c>
      <c r="C1399" s="278">
        <v>0.13244879245758057</v>
      </c>
      <c r="D1399" s="9">
        <v>2.960205078125E-3</v>
      </c>
      <c r="E1399" s="279">
        <v>15.82331657409668</v>
      </c>
      <c r="F1399" s="279">
        <v>117.984375</v>
      </c>
      <c r="G1399" s="278">
        <v>5.6908159255981445</v>
      </c>
      <c r="H1399" s="278">
        <v>0.11492922902107239</v>
      </c>
      <c r="I1399" s="280">
        <v>253.4630845470233</v>
      </c>
    </row>
    <row r="1400" spans="1:9" x14ac:dyDescent="0.3">
      <c r="A1400" s="275">
        <v>43063.430900844905</v>
      </c>
      <c r="B1400" s="278">
        <v>5.8115067481994629</v>
      </c>
      <c r="C1400" s="278">
        <v>0.13280686736106873</v>
      </c>
      <c r="D1400" s="9">
        <v>1.739501953125E-3</v>
      </c>
      <c r="E1400" s="279">
        <v>15.831642150878906</v>
      </c>
      <c r="F1400" s="279">
        <v>117.85791015625</v>
      </c>
      <c r="G1400" s="278">
        <v>5.6991415023803711</v>
      </c>
      <c r="H1400" s="278">
        <v>0.11526034772396088</v>
      </c>
      <c r="I1400" s="280">
        <v>254.15966131412065</v>
      </c>
    </row>
    <row r="1401" spans="1:9" x14ac:dyDescent="0.3">
      <c r="A1401" s="275">
        <v>43063.430902777778</v>
      </c>
      <c r="B1401" s="278">
        <v>5.8254337310791016</v>
      </c>
      <c r="C1401" s="278">
        <v>0.13198058307170868</v>
      </c>
      <c r="D1401" s="9">
        <v>7.9345703125E-4</v>
      </c>
      <c r="E1401" s="279">
        <v>15.84529972076416</v>
      </c>
      <c r="F1401" s="279">
        <v>117.71337890625</v>
      </c>
      <c r="G1401" s="278">
        <v>5.712799072265625</v>
      </c>
      <c r="H1401" s="278">
        <v>0.11450917273759842</v>
      </c>
      <c r="I1401" s="280">
        <v>252.58709111376618</v>
      </c>
    </row>
    <row r="1402" spans="1:9" x14ac:dyDescent="0.3">
      <c r="A1402" s="275">
        <v>43063.430904710651</v>
      </c>
      <c r="B1402" s="278">
        <v>5.8417158126831055</v>
      </c>
      <c r="C1402" s="278">
        <v>0.13265803456306458</v>
      </c>
      <c r="D1402" s="9">
        <v>5.18798828125E-4</v>
      </c>
      <c r="E1402" s="279">
        <v>15.86126708984375</v>
      </c>
      <c r="F1402" s="279">
        <v>117.5712890625</v>
      </c>
      <c r="G1402" s="278">
        <v>5.7287664413452148</v>
      </c>
      <c r="H1402" s="278">
        <v>0.11512858420610428</v>
      </c>
      <c r="I1402" s="280">
        <v>253.88616036454218</v>
      </c>
    </row>
    <row r="1403" spans="1:9" x14ac:dyDescent="0.3">
      <c r="A1403" s="275">
        <v>43063.430906631947</v>
      </c>
      <c r="B1403" s="278">
        <v>5.8544745445251465</v>
      </c>
      <c r="C1403" s="278">
        <v>0.13303487002849579</v>
      </c>
      <c r="D1403" s="9">
        <v>1.8310546875E-4</v>
      </c>
      <c r="E1403" s="279">
        <v>15.873779296875</v>
      </c>
      <c r="F1403" s="279">
        <v>117.52294921875</v>
      </c>
      <c r="G1403" s="278">
        <v>5.7412786483764648</v>
      </c>
      <c r="H1403" s="278">
        <v>0.11547382175922394</v>
      </c>
      <c r="I1403" s="280">
        <v>254.61048722595004</v>
      </c>
    </row>
    <row r="1404" spans="1:9" x14ac:dyDescent="0.3">
      <c r="A1404" s="275">
        <v>43063.430908564813</v>
      </c>
      <c r="B1404" s="278">
        <v>5.8664889335632324</v>
      </c>
      <c r="C1404" s="278">
        <v>0.1330169290304184</v>
      </c>
      <c r="D1404" s="9"/>
      <c r="E1404" s="279">
        <v>15.885560989379883</v>
      </c>
      <c r="F1404" s="279">
        <v>117.39111328125</v>
      </c>
      <c r="G1404" s="278">
        <v>5.7530603408813477</v>
      </c>
      <c r="H1404" s="278">
        <v>0.11545823514461517</v>
      </c>
      <c r="I1404" s="280">
        <v>254.57842260417985</v>
      </c>
    </row>
    <row r="1405" spans="1:9" x14ac:dyDescent="0.3">
      <c r="A1405" s="275">
        <v>43063.430910497686</v>
      </c>
      <c r="B1405" s="278">
        <v>5.8799223899841309</v>
      </c>
      <c r="C1405" s="278">
        <v>0.13241621851921082</v>
      </c>
      <c r="D1405" s="9"/>
      <c r="E1405" s="279">
        <v>15.898735046386719</v>
      </c>
      <c r="F1405" s="279">
        <v>117.24755859375</v>
      </c>
      <c r="G1405" s="278">
        <v>5.7662343978881836</v>
      </c>
      <c r="H1405" s="278">
        <v>0.11491064727306366</v>
      </c>
      <c r="I1405" s="280">
        <v>253.43127934063861</v>
      </c>
    </row>
    <row r="1406" spans="1:9" x14ac:dyDescent="0.3">
      <c r="A1406" s="275">
        <v>43063.430912418982</v>
      </c>
      <c r="B1406" s="278">
        <v>5.8960318565368652</v>
      </c>
      <c r="C1406" s="278">
        <v>0.13192844390869141</v>
      </c>
      <c r="D1406" s="9"/>
      <c r="E1406" s="279">
        <v>15.914532661437988</v>
      </c>
      <c r="F1406" s="279">
        <v>117.1298828125</v>
      </c>
      <c r="G1406" s="278">
        <v>5.7820320129394531</v>
      </c>
      <c r="H1406" s="278">
        <v>0.11446601152420044</v>
      </c>
      <c r="I1406" s="280">
        <v>252.49969975356839</v>
      </c>
    </row>
    <row r="1407" spans="1:9" x14ac:dyDescent="0.3">
      <c r="A1407" s="275">
        <v>43063.430914351855</v>
      </c>
      <c r="B1407" s="278">
        <v>5.9098834991455078</v>
      </c>
      <c r="C1407" s="278">
        <v>0.13309463858604431</v>
      </c>
      <c r="D1407" s="9"/>
      <c r="E1407" s="279">
        <v>15.928116798400879</v>
      </c>
      <c r="F1407" s="279">
        <v>117.02001953125</v>
      </c>
      <c r="G1407" s="278">
        <v>5.7956161499023438</v>
      </c>
      <c r="H1407" s="278">
        <v>0.11553099751472473</v>
      </c>
      <c r="I1407" s="280">
        <v>254.73226446343526</v>
      </c>
    </row>
    <row r="1408" spans="1:9" x14ac:dyDescent="0.3">
      <c r="A1408" s="275">
        <v>43063.43091628472</v>
      </c>
      <c r="B1408" s="278">
        <v>5.9230618476867676</v>
      </c>
      <c r="C1408" s="278">
        <v>0.13215579092502594</v>
      </c>
      <c r="D1408" s="9"/>
      <c r="E1408" s="279">
        <v>15.9410400390625</v>
      </c>
      <c r="F1408" s="279">
        <v>116.8828125</v>
      </c>
      <c r="G1408" s="278">
        <v>5.8085393905639648</v>
      </c>
      <c r="H1408" s="278">
        <v>0.11467496305704117</v>
      </c>
      <c r="I1408" s="280">
        <v>252.93877287266079</v>
      </c>
    </row>
    <row r="1409" spans="1:9" x14ac:dyDescent="0.3">
      <c r="A1409" s="275">
        <v>43063.430918206017</v>
      </c>
      <c r="B1409" s="278">
        <v>5.9421067237854004</v>
      </c>
      <c r="C1409" s="278">
        <v>0.13189344108104706</v>
      </c>
      <c r="D1409" s="9"/>
      <c r="E1409" s="279">
        <v>15.959716796875</v>
      </c>
      <c r="F1409" s="279">
        <v>116.75244140625</v>
      </c>
      <c r="G1409" s="278">
        <v>5.8272161483764648</v>
      </c>
      <c r="H1409" s="278">
        <v>0.11443664878606796</v>
      </c>
      <c r="I1409" s="280">
        <v>252.44002948053679</v>
      </c>
    </row>
    <row r="1410" spans="1:9" x14ac:dyDescent="0.3">
      <c r="A1410" s="275">
        <v>43063.43092013889</v>
      </c>
      <c r="B1410" s="278">
        <v>5.9575495719909668</v>
      </c>
      <c r="C1410" s="278">
        <v>0.13255210220813751</v>
      </c>
      <c r="D1410" s="9"/>
      <c r="E1410" s="279">
        <v>15.974861145019531</v>
      </c>
      <c r="F1410" s="279">
        <v>116.61181640625</v>
      </c>
      <c r="G1410" s="278">
        <v>5.8423604965209961</v>
      </c>
      <c r="H1410" s="278">
        <v>0.1150391548871994</v>
      </c>
      <c r="I1410" s="280">
        <v>253.70380024147747</v>
      </c>
    </row>
    <row r="1411" spans="1:9" x14ac:dyDescent="0.3">
      <c r="A1411" s="275">
        <v>43063.430922071762</v>
      </c>
      <c r="B1411" s="278">
        <v>5.9768471717834473</v>
      </c>
      <c r="C1411" s="278">
        <v>0.13151898980140686</v>
      </c>
      <c r="D1411" s="9"/>
      <c r="E1411" s="279">
        <v>15.993785858154297</v>
      </c>
      <c r="F1411" s="279">
        <v>116.513671875</v>
      </c>
      <c r="G1411" s="278">
        <v>5.8612852096557617</v>
      </c>
      <c r="H1411" s="278">
        <v>0.11409659683704376</v>
      </c>
      <c r="I1411" s="280">
        <v>251.72839615841983</v>
      </c>
    </row>
    <row r="1412" spans="1:9" x14ac:dyDescent="0.3">
      <c r="A1412" s="275">
        <v>43063.430923993059</v>
      </c>
      <c r="B1412" s="278">
        <v>5.9875950813293457</v>
      </c>
      <c r="C1412" s="278">
        <v>0.13230931758880615</v>
      </c>
      <c r="D1412" s="9"/>
      <c r="E1412" s="279">
        <v>16.004325866699219</v>
      </c>
      <c r="F1412" s="279">
        <v>116.4677734375</v>
      </c>
      <c r="G1412" s="278">
        <v>5.8718252182006836</v>
      </c>
      <c r="H1412" s="278">
        <v>0.11481823772192001</v>
      </c>
      <c r="I1412" s="280">
        <v>253.24137237948236</v>
      </c>
    </row>
    <row r="1413" spans="1:9" x14ac:dyDescent="0.3">
      <c r="A1413" s="275">
        <v>43063.430925925924</v>
      </c>
      <c r="B1413" s="278">
        <v>5.999262809753418</v>
      </c>
      <c r="C1413" s="278">
        <v>0.13341915607452393</v>
      </c>
      <c r="D1413" s="9"/>
      <c r="E1413" s="279">
        <v>16.015768051147461</v>
      </c>
      <c r="F1413" s="279">
        <v>116.4326171875</v>
      </c>
      <c r="G1413" s="278">
        <v>5.8832674026489258</v>
      </c>
      <c r="H1413" s="278">
        <v>0.11583150923252106</v>
      </c>
      <c r="I1413" s="280">
        <v>255.3650446732691</v>
      </c>
    </row>
    <row r="1414" spans="1:9" x14ac:dyDescent="0.3">
      <c r="A1414" s="275">
        <v>43063.430927858797</v>
      </c>
      <c r="B1414" s="278">
        <v>6.0039854049682617</v>
      </c>
      <c r="C1414" s="278">
        <v>0.13255532085895538</v>
      </c>
      <c r="D1414" s="9"/>
      <c r="E1414" s="279">
        <v>16.02039909362793</v>
      </c>
      <c r="F1414" s="279">
        <v>116.396484375</v>
      </c>
      <c r="G1414" s="278">
        <v>5.8878984451293945</v>
      </c>
      <c r="H1414" s="278">
        <v>0.11504197120666504</v>
      </c>
      <c r="I1414" s="280">
        <v>253.7099607167211</v>
      </c>
    </row>
    <row r="1415" spans="1:9" x14ac:dyDescent="0.3">
      <c r="A1415" s="275">
        <v>43063.430929780094</v>
      </c>
      <c r="B1415" s="278">
        <v>6.0144844055175781</v>
      </c>
      <c r="C1415" s="278">
        <v>0.13280059397220612</v>
      </c>
      <c r="D1415" s="9"/>
      <c r="E1415" s="279">
        <v>16.030694961547852</v>
      </c>
      <c r="F1415" s="279">
        <v>116.33837890625</v>
      </c>
      <c r="G1415" s="278">
        <v>5.8981943130493164</v>
      </c>
      <c r="H1415" s="278">
        <v>0.11526592820882797</v>
      </c>
      <c r="I1415" s="280">
        <v>254.17941174686061</v>
      </c>
    </row>
    <row r="1416" spans="1:9" x14ac:dyDescent="0.3">
      <c r="A1416" s="275">
        <v>43063.430931712966</v>
      </c>
      <c r="B1416" s="278">
        <v>6.0222172737121582</v>
      </c>
      <c r="C1416" s="278">
        <v>0.13161726295948029</v>
      </c>
      <c r="D1416" s="9"/>
      <c r="E1416" s="279">
        <v>16.038278579711914</v>
      </c>
      <c r="F1416" s="279">
        <v>116.23974609375</v>
      </c>
      <c r="G1416" s="278">
        <v>5.9057779312133789</v>
      </c>
      <c r="H1416" s="278">
        <v>0.11418537795543671</v>
      </c>
      <c r="I1416" s="280">
        <v>251.91424338641031</v>
      </c>
    </row>
    <row r="1417" spans="1:9" x14ac:dyDescent="0.3">
      <c r="A1417" s="275">
        <v>43063.430933645832</v>
      </c>
      <c r="B1417" s="278">
        <v>6.0322103500366211</v>
      </c>
      <c r="C1417" s="278">
        <v>0.13265183568000793</v>
      </c>
      <c r="D1417" s="9"/>
      <c r="E1417" s="279">
        <v>16.048078536987305</v>
      </c>
      <c r="F1417" s="279">
        <v>116.12841796875</v>
      </c>
      <c r="G1417" s="278">
        <v>5.9155778884887695</v>
      </c>
      <c r="H1417" s="278">
        <v>0.11513004451990128</v>
      </c>
      <c r="I1417" s="280">
        <v>253.8946894118738</v>
      </c>
    </row>
    <row r="1418" spans="1:9" x14ac:dyDescent="0.3">
      <c r="A1418" s="275">
        <v>43063.430935567128</v>
      </c>
      <c r="B1418" s="278">
        <v>6.0391054153442383</v>
      </c>
      <c r="C1418" s="278">
        <v>0.13285939395427704</v>
      </c>
      <c r="D1418" s="9"/>
      <c r="E1418" s="279">
        <v>16.054840087890625</v>
      </c>
      <c r="F1418" s="279">
        <v>116.017578125</v>
      </c>
      <c r="G1418" s="278">
        <v>5.9223394393920898</v>
      </c>
      <c r="H1418" s="278">
        <v>0.11532028764486313</v>
      </c>
      <c r="I1418" s="280">
        <v>254.29394040503846</v>
      </c>
    </row>
    <row r="1419" spans="1:9" x14ac:dyDescent="0.3">
      <c r="A1419" s="275">
        <v>43063.430937500001</v>
      </c>
      <c r="B1419" s="278">
        <v>6.050018310546875</v>
      </c>
      <c r="C1419" s="278">
        <v>0.13222111761569977</v>
      </c>
      <c r="D1419" s="9"/>
      <c r="E1419" s="279">
        <v>16.065542221069336</v>
      </c>
      <c r="F1419" s="279">
        <v>115.95361328125</v>
      </c>
      <c r="G1419" s="278">
        <v>5.9330415725708008</v>
      </c>
      <c r="H1419" s="278">
        <v>0.11473764479160309</v>
      </c>
      <c r="I1419" s="280">
        <v>253.07283907918921</v>
      </c>
    </row>
    <row r="1420" spans="1:9" x14ac:dyDescent="0.3">
      <c r="A1420" s="275">
        <v>43063.430939432874</v>
      </c>
      <c r="B1420" s="278">
        <v>6.0586795806884766</v>
      </c>
      <c r="C1420" s="278">
        <v>0.13178972899913788</v>
      </c>
      <c r="D1420" s="9"/>
      <c r="E1420" s="279">
        <v>16.07403564453125</v>
      </c>
      <c r="F1420" s="279">
        <v>115.90478515625</v>
      </c>
      <c r="G1420" s="278">
        <v>5.9415349960327148</v>
      </c>
      <c r="H1420" s="278">
        <v>0.11434336751699448</v>
      </c>
      <c r="I1420" s="280">
        <v>252.24603030815942</v>
      </c>
    </row>
    <row r="1421" spans="1:9" x14ac:dyDescent="0.3">
      <c r="A1421" s="275">
        <v>43063.430941354163</v>
      </c>
      <c r="B1421" s="278">
        <v>6.0699291229248047</v>
      </c>
      <c r="C1421" s="278">
        <v>0.13229788839817047</v>
      </c>
      <c r="D1421" s="9"/>
      <c r="E1421" s="279">
        <v>16.085067749023438</v>
      </c>
      <c r="F1421" s="279">
        <v>115.90576171875</v>
      </c>
      <c r="G1421" s="278">
        <v>5.9525671005249023</v>
      </c>
      <c r="H1421" s="278">
        <v>0.11480633914470673</v>
      </c>
      <c r="I1421" s="280">
        <v>253.21610678879577</v>
      </c>
    </row>
    <row r="1422" spans="1:9" x14ac:dyDescent="0.3">
      <c r="A1422" s="275">
        <v>43063.430943287036</v>
      </c>
      <c r="B1422" s="278">
        <v>6.0757288932800293</v>
      </c>
      <c r="C1422" s="278">
        <v>0.13278767466545105</v>
      </c>
      <c r="D1422" s="9"/>
      <c r="E1422" s="279">
        <v>16.090755462646484</v>
      </c>
      <c r="F1422" s="279">
        <v>115.93310546875</v>
      </c>
      <c r="G1422" s="278">
        <v>5.9582548141479492</v>
      </c>
      <c r="H1422" s="278">
        <v>0.11525219678878784</v>
      </c>
      <c r="I1422" s="280">
        <v>254.14986411114543</v>
      </c>
    </row>
    <row r="1423" spans="1:9" x14ac:dyDescent="0.3">
      <c r="A1423" s="275">
        <v>43063.430945219909</v>
      </c>
      <c r="B1423" s="278">
        <v>6.082209587097168</v>
      </c>
      <c r="C1423" s="278">
        <v>0.13365292549133301</v>
      </c>
      <c r="D1423" s="9"/>
      <c r="E1423" s="279">
        <v>16.097110748291016</v>
      </c>
      <c r="F1423" s="279">
        <v>115.96923828125</v>
      </c>
      <c r="G1423" s="278">
        <v>5.9646100997924805</v>
      </c>
      <c r="H1423" s="278">
        <v>0.11604024469852448</v>
      </c>
      <c r="I1423" s="280">
        <v>255.80020924907132</v>
      </c>
    </row>
    <row r="1424" spans="1:9" x14ac:dyDescent="0.3">
      <c r="A1424" s="275">
        <v>43063.430947141205</v>
      </c>
      <c r="B1424" s="278">
        <v>6.0907750129699707</v>
      </c>
      <c r="C1424" s="278">
        <v>0.13245098292827606</v>
      </c>
      <c r="D1424" s="9"/>
      <c r="E1424" s="279">
        <v>16.105510711669922</v>
      </c>
      <c r="F1424" s="279">
        <v>115.98046875</v>
      </c>
      <c r="G1424" s="278">
        <v>5.9730100631713867</v>
      </c>
      <c r="H1424" s="278">
        <v>0.11494071036577225</v>
      </c>
      <c r="I1424" s="280">
        <v>253.49470416894943</v>
      </c>
    </row>
    <row r="1425" spans="1:9" x14ac:dyDescent="0.3">
      <c r="A1425" s="275">
        <v>43063.430949074071</v>
      </c>
      <c r="B1425" s="278">
        <v>6.0982570648193359</v>
      </c>
      <c r="C1425" s="278">
        <v>0.13269595801830292</v>
      </c>
      <c r="D1425" s="9"/>
      <c r="E1425" s="279">
        <v>16.112848281860352</v>
      </c>
      <c r="F1425" s="279">
        <v>115.921875</v>
      </c>
      <c r="G1425" s="278">
        <v>5.9803476333618164</v>
      </c>
      <c r="H1425" s="278">
        <v>0.11516478657722473</v>
      </c>
      <c r="I1425" s="280">
        <v>253.96468927825552</v>
      </c>
    </row>
    <row r="1426" spans="1:9" x14ac:dyDescent="0.3">
      <c r="A1426" s="275">
        <v>43063.430951006943</v>
      </c>
      <c r="B1426" s="278">
        <v>6.1090087890625</v>
      </c>
      <c r="C1426" s="278">
        <v>0.13198255002498627</v>
      </c>
      <c r="D1426" s="9"/>
      <c r="E1426" s="279">
        <v>16.123392105102539</v>
      </c>
      <c r="F1426" s="279">
        <v>115.78125</v>
      </c>
      <c r="G1426" s="278">
        <v>5.9908914566040039</v>
      </c>
      <c r="H1426" s="278">
        <v>0.11451424658298492</v>
      </c>
      <c r="I1426" s="280">
        <v>252.60156340513572</v>
      </c>
    </row>
    <row r="1427" spans="1:9" x14ac:dyDescent="0.3">
      <c r="A1427" s="275">
        <v>43063.43095292824</v>
      </c>
      <c r="B1427" s="278">
        <v>6.1229405403137207</v>
      </c>
      <c r="C1427" s="278">
        <v>0.13267877697944641</v>
      </c>
      <c r="D1427" s="9"/>
      <c r="E1427" s="279">
        <v>16.137054443359375</v>
      </c>
      <c r="F1427" s="279">
        <v>115.61865234375</v>
      </c>
      <c r="G1427" s="278">
        <v>6.0045537948608398</v>
      </c>
      <c r="H1427" s="278">
        <v>0.11515052616596222</v>
      </c>
      <c r="I1427" s="280">
        <v>253.9357727448631</v>
      </c>
    </row>
    <row r="1428" spans="1:9" x14ac:dyDescent="0.3">
      <c r="A1428" s="275">
        <v>43063.430954861113</v>
      </c>
      <c r="B1428" s="278">
        <v>6.1360340118408203</v>
      </c>
      <c r="C1428" s="278">
        <v>0.13222843408584595</v>
      </c>
      <c r="D1428" s="9"/>
      <c r="E1428" s="279">
        <v>16.149894714355469</v>
      </c>
      <c r="F1428" s="279">
        <v>115.51611328125</v>
      </c>
      <c r="G1428" s="278">
        <v>6.0173940658569336</v>
      </c>
      <c r="H1428" s="278">
        <v>0.1147393137216568</v>
      </c>
      <c r="I1428" s="280">
        <v>253.07385516248814</v>
      </c>
    </row>
    <row r="1429" spans="1:9" x14ac:dyDescent="0.3">
      <c r="A1429" s="275">
        <v>43063.430956793978</v>
      </c>
      <c r="B1429" s="278">
        <v>6.1503915786743164</v>
      </c>
      <c r="C1429" s="278">
        <v>0.13232332468032837</v>
      </c>
      <c r="D1429" s="9"/>
      <c r="E1429" s="279">
        <v>16.163974761962891</v>
      </c>
      <c r="F1429" s="279">
        <v>115.4775390625</v>
      </c>
      <c r="G1429" s="278">
        <v>6.0314741134643555</v>
      </c>
      <c r="H1429" s="278">
        <v>0.11482631415128708</v>
      </c>
      <c r="I1429" s="280">
        <v>253.25659772793657</v>
      </c>
    </row>
    <row r="1430" spans="1:9" x14ac:dyDescent="0.3">
      <c r="A1430" s="275">
        <v>43063.430958715275</v>
      </c>
      <c r="B1430" s="278">
        <v>6.159630298614502</v>
      </c>
      <c r="C1430" s="278">
        <v>0.13311350345611572</v>
      </c>
      <c r="D1430" s="9"/>
      <c r="E1430" s="279">
        <v>16.17303466796875</v>
      </c>
      <c r="F1430" s="279">
        <v>115.4921875</v>
      </c>
      <c r="G1430" s="278">
        <v>6.0405340194702148</v>
      </c>
      <c r="H1430" s="278">
        <v>0.11554750800132751</v>
      </c>
      <c r="I1430" s="280">
        <v>254.76808606531949</v>
      </c>
    </row>
    <row r="1431" spans="1:9" x14ac:dyDescent="0.3">
      <c r="A1431" s="275">
        <v>43063.430960648147</v>
      </c>
      <c r="B1431" s="278">
        <v>6.1665229797363281</v>
      </c>
      <c r="C1431" s="278">
        <v>0.13281366229057312</v>
      </c>
      <c r="D1431" s="9"/>
      <c r="E1431" s="279">
        <v>16.179794311523438</v>
      </c>
      <c r="F1431" s="279">
        <v>115.5224609375</v>
      </c>
      <c r="G1431" s="278">
        <v>6.0472936630249023</v>
      </c>
      <c r="H1431" s="278">
        <v>0.11527335643768311</v>
      </c>
      <c r="I1431" s="280">
        <v>254.19336448149238</v>
      </c>
    </row>
    <row r="1432" spans="1:9" x14ac:dyDescent="0.3">
      <c r="A1432" s="275">
        <v>43063.43096258102</v>
      </c>
      <c r="B1432" s="278">
        <v>6.1792044639587402</v>
      </c>
      <c r="C1432" s="278">
        <v>0.13375423848628998</v>
      </c>
      <c r="D1432" s="9"/>
      <c r="E1432" s="279">
        <v>16.192230224609375</v>
      </c>
      <c r="F1432" s="279">
        <v>115.5205078125</v>
      </c>
      <c r="G1432" s="278">
        <v>6.0597295761108398</v>
      </c>
      <c r="H1432" s="278">
        <v>0.11613304913043976</v>
      </c>
      <c r="I1432" s="280">
        <v>255.995541545968</v>
      </c>
    </row>
    <row r="1433" spans="1:9" x14ac:dyDescent="0.3">
      <c r="A1433" s="275">
        <v>43063.430964502317</v>
      </c>
      <c r="B1433" s="278">
        <v>6.1904540061950684</v>
      </c>
      <c r="C1433" s="278">
        <v>0.1324203759431839</v>
      </c>
      <c r="D1433" s="9"/>
      <c r="E1433" s="279">
        <v>16.203262329101563</v>
      </c>
      <c r="F1433" s="279">
        <v>115.4677734375</v>
      </c>
      <c r="G1433" s="278">
        <v>6.0707616806030273</v>
      </c>
      <c r="H1433" s="278">
        <v>0.11491525173187256</v>
      </c>
      <c r="I1433" s="280">
        <v>253.44347729475101</v>
      </c>
    </row>
    <row r="1434" spans="1:9" x14ac:dyDescent="0.3">
      <c r="A1434" s="275">
        <v>43063.430966435182</v>
      </c>
      <c r="B1434" s="278">
        <v>6.1987686157226563</v>
      </c>
      <c r="C1434" s="278">
        <v>0.13253407180309296</v>
      </c>
      <c r="D1434" s="9"/>
      <c r="E1434" s="279">
        <v>16.211416244506836</v>
      </c>
      <c r="F1434" s="279">
        <v>115.38916015625</v>
      </c>
      <c r="G1434" s="278">
        <v>6.0789155960083008</v>
      </c>
      <c r="H1434" s="278">
        <v>0.11501841992139816</v>
      </c>
      <c r="I1434" s="280">
        <v>253.65938543899682</v>
      </c>
    </row>
    <row r="1435" spans="1:9" x14ac:dyDescent="0.3">
      <c r="A1435" s="275">
        <v>43063.430968368055</v>
      </c>
      <c r="B1435" s="278">
        <v>6.2097749710083008</v>
      </c>
      <c r="C1435" s="278">
        <v>0.13309870660305023</v>
      </c>
      <c r="D1435" s="9"/>
      <c r="E1435" s="279">
        <v>16.222209930419922</v>
      </c>
      <c r="F1435" s="279">
        <v>115.31396484375</v>
      </c>
      <c r="G1435" s="278">
        <v>6.0897092819213867</v>
      </c>
      <c r="H1435" s="278">
        <v>0.11553418636322021</v>
      </c>
      <c r="I1435" s="280">
        <v>254.74061869070096</v>
      </c>
    </row>
    <row r="1436" spans="1:9" x14ac:dyDescent="0.3">
      <c r="A1436" s="275">
        <v>43063.430970289352</v>
      </c>
      <c r="B1436" s="278">
        <v>6.2255487442016602</v>
      </c>
      <c r="C1436" s="278">
        <v>0.13340038061141968</v>
      </c>
      <c r="D1436" s="9"/>
      <c r="E1436" s="279">
        <v>16.237678527832031</v>
      </c>
      <c r="F1436" s="279">
        <v>115.2080078125</v>
      </c>
      <c r="G1436" s="278">
        <v>6.1051778793334961</v>
      </c>
      <c r="H1436" s="278">
        <v>0.11580997705459595</v>
      </c>
      <c r="I1436" s="280">
        <v>255.31885388403958</v>
      </c>
    </row>
    <row r="1437" spans="1:9" x14ac:dyDescent="0.3">
      <c r="A1437" s="275">
        <v>43063.430972222224</v>
      </c>
      <c r="B1437" s="278">
        <v>6.2409877777099609</v>
      </c>
      <c r="C1437" s="278">
        <v>0.13202901184558868</v>
      </c>
      <c r="D1437" s="9"/>
      <c r="E1437" s="279">
        <v>16.252819061279297</v>
      </c>
      <c r="F1437" s="279">
        <v>115.087890625</v>
      </c>
      <c r="G1437" s="278">
        <v>6.1203184127807617</v>
      </c>
      <c r="H1437" s="278">
        <v>0.11455823481082916</v>
      </c>
      <c r="I1437" s="280">
        <v>252.69556100435861</v>
      </c>
    </row>
    <row r="1438" spans="1:9" x14ac:dyDescent="0.3">
      <c r="A1438" s="275">
        <v>43063.43097415509</v>
      </c>
      <c r="B1438" s="278">
        <v>6.2571892738342285</v>
      </c>
      <c r="C1438" s="278">
        <v>0.13268762826919556</v>
      </c>
      <c r="D1438" s="9"/>
      <c r="E1438" s="279">
        <v>16.268707275390625</v>
      </c>
      <c r="F1438" s="279">
        <v>114.966796875</v>
      </c>
      <c r="G1438" s="278">
        <v>6.1362066268920898</v>
      </c>
      <c r="H1438" s="278">
        <v>0.11516004800796509</v>
      </c>
      <c r="I1438" s="280">
        <v>253.95752967848142</v>
      </c>
    </row>
    <row r="1439" spans="1:9" x14ac:dyDescent="0.3">
      <c r="A1439" s="275">
        <v>43063.430976076386</v>
      </c>
      <c r="B1439" s="278">
        <v>6.2736377716064453</v>
      </c>
      <c r="C1439" s="278">
        <v>0.13255690038204193</v>
      </c>
      <c r="D1439" s="9"/>
      <c r="E1439" s="279">
        <v>16.28483772277832</v>
      </c>
      <c r="F1439" s="279">
        <v>114.87158203125</v>
      </c>
      <c r="G1439" s="278">
        <v>6.1523370742797852</v>
      </c>
      <c r="H1439" s="278">
        <v>0.11504107713699341</v>
      </c>
      <c r="I1439" s="280">
        <v>253.70845515913516</v>
      </c>
    </row>
    <row r="1440" spans="1:9" x14ac:dyDescent="0.3">
      <c r="A1440" s="275">
        <v>43063.430978009259</v>
      </c>
      <c r="B1440" s="278">
        <v>6.287907600402832</v>
      </c>
      <c r="C1440" s="278">
        <v>0.1326327919960022</v>
      </c>
      <c r="D1440" s="9"/>
      <c r="E1440" s="279">
        <v>16.298831939697266</v>
      </c>
      <c r="F1440" s="279">
        <v>114.80029296875</v>
      </c>
      <c r="G1440" s="278">
        <v>6.1663312911987305</v>
      </c>
      <c r="H1440" s="278">
        <v>0.11511022597551346</v>
      </c>
      <c r="I1440" s="280">
        <v>253.85342538298207</v>
      </c>
    </row>
    <row r="1441" spans="1:9" x14ac:dyDescent="0.3">
      <c r="A1441" s="275">
        <v>43063.430979942132</v>
      </c>
      <c r="B1441" s="278">
        <v>6.3061981201171875</v>
      </c>
      <c r="C1441" s="278">
        <v>0.13250191509723663</v>
      </c>
      <c r="D1441" s="9"/>
      <c r="E1441" s="279">
        <v>16.316768646240234</v>
      </c>
      <c r="F1441" s="279">
        <v>114.75390625</v>
      </c>
      <c r="G1441" s="278">
        <v>6.1842679977416992</v>
      </c>
      <c r="H1441" s="278">
        <v>0.11499153077602386</v>
      </c>
      <c r="I1441" s="280">
        <v>253.60519607363</v>
      </c>
    </row>
    <row r="1442" spans="1:9" x14ac:dyDescent="0.3">
      <c r="A1442" s="275">
        <v>43063.430981863428</v>
      </c>
      <c r="B1442" s="278">
        <v>6.3195481300354004</v>
      </c>
      <c r="C1442" s="278">
        <v>0.13252167403697968</v>
      </c>
      <c r="D1442" s="9"/>
      <c r="E1442" s="279">
        <v>16.329860687255859</v>
      </c>
      <c r="F1442" s="279">
        <v>114.7265625</v>
      </c>
      <c r="G1442" s="278">
        <v>6.1973600387573242</v>
      </c>
      <c r="H1442" s="278">
        <v>0.11500972509384155</v>
      </c>
      <c r="I1442" s="280">
        <v>253.64358011071576</v>
      </c>
    </row>
    <row r="1443" spans="1:9" x14ac:dyDescent="0.3">
      <c r="A1443" s="275">
        <v>43063.430983796294</v>
      </c>
      <c r="B1443" s="278">
        <v>6.3339877128601074</v>
      </c>
      <c r="C1443" s="278">
        <v>0.13286086916923523</v>
      </c>
      <c r="D1443" s="9"/>
      <c r="E1443" s="279">
        <v>16.344020843505859</v>
      </c>
      <c r="F1443" s="279">
        <v>114.6611328125</v>
      </c>
      <c r="G1443" s="278">
        <v>6.2115201950073242</v>
      </c>
      <c r="H1443" s="278">
        <v>0.1153198778629303</v>
      </c>
      <c r="I1443" s="280">
        <v>254.29392695322719</v>
      </c>
    </row>
    <row r="1444" spans="1:9" x14ac:dyDescent="0.3">
      <c r="A1444" s="275">
        <v>43063.430985729166</v>
      </c>
      <c r="B1444" s="278">
        <v>6.3506889343261719</v>
      </c>
      <c r="C1444" s="278">
        <v>0.13257972896099091</v>
      </c>
      <c r="D1444" s="9"/>
      <c r="E1444" s="279">
        <v>16.36039924621582</v>
      </c>
      <c r="F1444" s="279">
        <v>114.56201171875</v>
      </c>
      <c r="G1444" s="278">
        <v>6.2278985977172852</v>
      </c>
      <c r="H1444" s="278">
        <v>0.11506341397762299</v>
      </c>
      <c r="I1444" s="280">
        <v>253.75667765398529</v>
      </c>
    </row>
    <row r="1445" spans="1:9" x14ac:dyDescent="0.3">
      <c r="A1445" s="275">
        <v>43063.430987650463</v>
      </c>
      <c r="B1445" s="278">
        <v>6.3693118095397949</v>
      </c>
      <c r="C1445" s="278">
        <v>0.13226079940795898</v>
      </c>
      <c r="D1445" s="9"/>
      <c r="E1445" s="279">
        <v>16.378662109375</v>
      </c>
      <c r="F1445" s="279">
        <v>114.43115234375</v>
      </c>
      <c r="G1445" s="278">
        <v>6.2461614608764648</v>
      </c>
      <c r="H1445" s="278">
        <v>0.11477236449718475</v>
      </c>
      <c r="I1445" s="280">
        <v>253.14681355225278</v>
      </c>
    </row>
    <row r="1446" spans="1:9" x14ac:dyDescent="0.3">
      <c r="A1446" s="275">
        <v>43063.430989583336</v>
      </c>
      <c r="B1446" s="278">
        <v>6.3805632591247559</v>
      </c>
      <c r="C1446" s="278">
        <v>0.13196086883544922</v>
      </c>
      <c r="D1446" s="9"/>
      <c r="E1446" s="279">
        <v>16.38969612121582</v>
      </c>
      <c r="F1446" s="279">
        <v>114.28125</v>
      </c>
      <c r="G1446" s="278">
        <v>6.2571954727172852</v>
      </c>
      <c r="H1446" s="278">
        <v>0.11449787765741348</v>
      </c>
      <c r="I1446" s="280">
        <v>252.57105657206745</v>
      </c>
    </row>
    <row r="1447" spans="1:9" x14ac:dyDescent="0.3">
      <c r="A1447" s="275">
        <v>43063.430991516201</v>
      </c>
      <c r="B1447" s="278">
        <v>6.391146183013916</v>
      </c>
      <c r="C1447" s="278">
        <v>0.13440534472465515</v>
      </c>
      <c r="D1447" s="9"/>
      <c r="E1447" s="279">
        <v>16.400074005126953</v>
      </c>
      <c r="F1447" s="279">
        <v>114.1875</v>
      </c>
      <c r="G1447" s="278">
        <v>6.267573356628418</v>
      </c>
      <c r="H1447" s="278">
        <v>0.1167270764708519</v>
      </c>
      <c r="I1447" s="280">
        <v>257.24113590555794</v>
      </c>
    </row>
    <row r="1448" spans="1:9" x14ac:dyDescent="0.3">
      <c r="A1448" s="275">
        <v>43063.430993437498</v>
      </c>
      <c r="B1448" s="278">
        <v>6.3961095809936523</v>
      </c>
      <c r="C1448" s="278">
        <v>0.13401117920875549</v>
      </c>
      <c r="D1448" s="9"/>
      <c r="E1448" s="279">
        <v>16.404941558837891</v>
      </c>
      <c r="F1448" s="279">
        <v>114.12939453125</v>
      </c>
      <c r="G1448" s="278">
        <v>6.2724409103393555</v>
      </c>
      <c r="H1448" s="278">
        <v>0.11636648327112198</v>
      </c>
      <c r="I1448" s="280">
        <v>256.48530379862609</v>
      </c>
    </row>
    <row r="1449" spans="1:9" x14ac:dyDescent="0.3">
      <c r="A1449" s="275">
        <v>43063.430995370371</v>
      </c>
      <c r="B1449" s="278">
        <v>6.4006567001342773</v>
      </c>
      <c r="C1449" s="278">
        <v>0.13393692672252655</v>
      </c>
      <c r="D1449" s="9"/>
      <c r="E1449" s="279">
        <v>16.409400939941406</v>
      </c>
      <c r="F1449" s="279">
        <v>113.99951171875</v>
      </c>
      <c r="G1449" s="278">
        <v>6.2769002914428711</v>
      </c>
      <c r="H1449" s="278">
        <v>0.11630375683307648</v>
      </c>
      <c r="I1449" s="280">
        <v>256.35691873161397</v>
      </c>
    </row>
    <row r="1450" spans="1:9" x14ac:dyDescent="0.3">
      <c r="A1450" s="275">
        <v>43063.430997303243</v>
      </c>
      <c r="B1450" s="278">
        <v>6.4060482978820801</v>
      </c>
      <c r="C1450" s="278">
        <v>0.13245274126529694</v>
      </c>
      <c r="D1450" s="9"/>
      <c r="E1450" s="279">
        <v>16.414688110351563</v>
      </c>
      <c r="F1450" s="279">
        <v>113.822265625</v>
      </c>
      <c r="G1450" s="278">
        <v>6.2821874618530273</v>
      </c>
      <c r="H1450" s="278">
        <v>0.11494984477758408</v>
      </c>
      <c r="I1450" s="280">
        <v>253.52041218478965</v>
      </c>
    </row>
    <row r="1451" spans="1:9" x14ac:dyDescent="0.3">
      <c r="A1451" s="275">
        <v>43063.43099922454</v>
      </c>
      <c r="B1451" s="278">
        <v>6.4054007530212402</v>
      </c>
      <c r="C1451" s="278">
        <v>0.13425807654857635</v>
      </c>
      <c r="D1451" s="9"/>
      <c r="E1451" s="279">
        <v>16.414052963256836</v>
      </c>
      <c r="F1451" s="279">
        <v>113.65673828125</v>
      </c>
      <c r="G1451" s="278">
        <v>6.2815523147583008</v>
      </c>
      <c r="H1451" s="278">
        <v>0.11659688502550125</v>
      </c>
      <c r="I1451" s="280">
        <v>256.97103005368399</v>
      </c>
    </row>
    <row r="1452" spans="1:9" x14ac:dyDescent="0.3">
      <c r="A1452" s="275">
        <v>43063.431001157405</v>
      </c>
      <c r="B1452" s="278">
        <v>6.4124588966369629</v>
      </c>
      <c r="C1452" s="278">
        <v>0.13292425870895386</v>
      </c>
      <c r="D1452" s="278">
        <v>7.32421875E-4</v>
      </c>
      <c r="E1452" s="279">
        <v>16.420974731445313</v>
      </c>
      <c r="F1452" s="279">
        <v>113.37744140625</v>
      </c>
      <c r="G1452" s="278">
        <v>6.2884740829467773</v>
      </c>
      <c r="H1452" s="278">
        <v>0.11536954343318939</v>
      </c>
      <c r="I1452" s="280">
        <v>254.39368407678739</v>
      </c>
    </row>
    <row r="1453" spans="1:9" x14ac:dyDescent="0.3">
      <c r="A1453" s="275">
        <v>43063.431003090278</v>
      </c>
      <c r="B1453" s="278">
        <v>6.4273982048034668</v>
      </c>
      <c r="C1453" s="278">
        <v>0.13185369968414307</v>
      </c>
      <c r="D1453" s="278">
        <v>4.486083984375E-3</v>
      </c>
      <c r="E1453" s="279">
        <v>16.435625076293945</v>
      </c>
      <c r="F1453" s="279">
        <v>112.90771484375</v>
      </c>
      <c r="G1453" s="278">
        <v>6.3031244277954102</v>
      </c>
      <c r="H1453" s="278">
        <v>0.11437922716140747</v>
      </c>
      <c r="I1453" s="280">
        <v>252.31020226846888</v>
      </c>
    </row>
    <row r="1454" spans="1:9" x14ac:dyDescent="0.3">
      <c r="A1454" s="275">
        <v>43063.431005011575</v>
      </c>
      <c r="B1454" s="278">
        <v>6.4518051147460938</v>
      </c>
      <c r="C1454" s="278">
        <v>0.1302754282951355</v>
      </c>
      <c r="D1454" s="278">
        <v>1.03759765625E-2</v>
      </c>
      <c r="E1454" s="279">
        <v>16.459560394287109</v>
      </c>
      <c r="F1454" s="279">
        <v>112.26123046875</v>
      </c>
      <c r="G1454" s="278">
        <v>6.3270597457885742</v>
      </c>
      <c r="H1454" s="278">
        <v>0.11291901022195816</v>
      </c>
      <c r="I1454" s="280">
        <v>249.2364293442335</v>
      </c>
    </row>
    <row r="1455" spans="1:9" x14ac:dyDescent="0.3">
      <c r="A1455" s="275">
        <v>43063.431006944447</v>
      </c>
      <c r="B1455" s="278">
        <v>6.4637317657470703</v>
      </c>
      <c r="C1455" s="278">
        <v>0.12847188115119934</v>
      </c>
      <c r="D1455" s="278">
        <v>8.453369140625E-3</v>
      </c>
      <c r="E1455" s="279">
        <v>16.471256256103516</v>
      </c>
      <c r="F1455" s="279">
        <v>111.74462890625</v>
      </c>
      <c r="G1455" s="278">
        <v>6.3387556076049805</v>
      </c>
      <c r="H1455" s="278">
        <v>0.11128050833940506</v>
      </c>
      <c r="I1455" s="280">
        <v>245.80324195097037</v>
      </c>
    </row>
    <row r="1456" spans="1:9" x14ac:dyDescent="0.3">
      <c r="A1456" s="275">
        <v>43063.431008877313</v>
      </c>
      <c r="B1456" s="278">
        <v>6.4679465293884277</v>
      </c>
      <c r="C1456" s="278">
        <v>0.12873578071594238</v>
      </c>
      <c r="D1456" s="278">
        <v>4.57763671875E-4</v>
      </c>
      <c r="E1456" s="279">
        <v>16.47538948059082</v>
      </c>
      <c r="F1456" s="279">
        <v>111.3056640625</v>
      </c>
      <c r="G1456" s="278">
        <v>6.3428888320922852</v>
      </c>
      <c r="H1456" s="278">
        <v>0.11154775321483612</v>
      </c>
      <c r="I1456" s="280">
        <v>246.38014649535717</v>
      </c>
    </row>
    <row r="1457" spans="1:9" x14ac:dyDescent="0.3">
      <c r="A1457" s="275">
        <v>43063.431010798609</v>
      </c>
      <c r="B1457" s="278">
        <v>6.4667072296142578</v>
      </c>
      <c r="C1457" s="278">
        <v>0.13131165504455566</v>
      </c>
      <c r="D1457" s="9"/>
      <c r="E1457" s="279">
        <v>16.474174499511719</v>
      </c>
      <c r="F1457" s="279">
        <v>110.818359375</v>
      </c>
      <c r="G1457" s="278">
        <v>6.3416738510131836</v>
      </c>
      <c r="H1457" s="278">
        <v>0.11390874534845352</v>
      </c>
      <c r="I1457" s="280">
        <v>251.33856591300284</v>
      </c>
    </row>
    <row r="1458" spans="1:9" x14ac:dyDescent="0.3">
      <c r="A1458" s="275">
        <v>43063.431012731482</v>
      </c>
      <c r="B1458" s="278">
        <v>6.4654703140258789</v>
      </c>
      <c r="C1458" s="278">
        <v>0.13409420847892761</v>
      </c>
      <c r="D1458" s="9"/>
      <c r="E1458" s="279">
        <v>16.47296142578125</v>
      </c>
      <c r="F1458" s="279">
        <v>110.31201171875</v>
      </c>
      <c r="G1458" s="278">
        <v>6.3404607772827148</v>
      </c>
      <c r="H1458" s="278">
        <v>0.11644789576530457</v>
      </c>
      <c r="I1458" s="280">
        <v>256.65967599527056</v>
      </c>
    </row>
    <row r="1459" spans="1:9" x14ac:dyDescent="0.3">
      <c r="A1459" s="275">
        <v>43063.431014664355</v>
      </c>
      <c r="B1459" s="278">
        <v>6.4688448905944824</v>
      </c>
      <c r="C1459" s="278">
        <v>0.13751594722270966</v>
      </c>
      <c r="D1459" s="9"/>
      <c r="E1459" s="279">
        <v>16.47627067565918</v>
      </c>
      <c r="F1459" s="279">
        <v>109.58349609375</v>
      </c>
      <c r="G1459" s="278">
        <v>6.3437700271606445</v>
      </c>
      <c r="H1459" s="278">
        <v>0.11957088112831116</v>
      </c>
      <c r="I1459" s="280">
        <v>263.19810506921061</v>
      </c>
    </row>
    <row r="1460" spans="1:9" x14ac:dyDescent="0.3">
      <c r="A1460" s="275">
        <v>43063.431016585651</v>
      </c>
      <c r="B1460" s="278">
        <v>6.4661045074462891</v>
      </c>
      <c r="C1460" s="278">
        <v>0.14212194085121155</v>
      </c>
      <c r="D1460" s="9"/>
      <c r="E1460" s="279">
        <v>16.473583221435547</v>
      </c>
      <c r="F1460" s="279">
        <v>108.5732421875</v>
      </c>
      <c r="G1460" s="278">
        <v>6.3410825729370117</v>
      </c>
      <c r="H1460" s="278">
        <v>0.1237817108631134</v>
      </c>
      <c r="I1460" s="280">
        <v>272.00705242214445</v>
      </c>
    </row>
    <row r="1461" spans="1:9" x14ac:dyDescent="0.3">
      <c r="A1461" s="275">
        <v>43063.431018518517</v>
      </c>
      <c r="B1461" s="278">
        <v>6.4651165008544922</v>
      </c>
      <c r="C1461" s="278">
        <v>0.14439725875854492</v>
      </c>
      <c r="D1461" s="281">
        <v>1.0009765625E-2</v>
      </c>
      <c r="E1461" s="279">
        <v>16.472614288330078</v>
      </c>
      <c r="F1461" s="279">
        <v>106.97900390625</v>
      </c>
      <c r="G1461" s="278">
        <v>6.340113639831543</v>
      </c>
      <c r="H1461" s="278">
        <v>0.12582528591156006</v>
      </c>
      <c r="I1461" s="280">
        <v>276.257305425352</v>
      </c>
    </row>
    <row r="1462" spans="1:9" x14ac:dyDescent="0.3">
      <c r="A1462" s="275">
        <v>43063.431020451389</v>
      </c>
      <c r="B1462" s="278">
        <v>6.4674019813537598</v>
      </c>
      <c r="C1462" s="278">
        <v>0.14823240041732788</v>
      </c>
      <c r="D1462" s="281">
        <v>2.1270751953125E-2</v>
      </c>
      <c r="E1462" s="279">
        <v>16.474855422973633</v>
      </c>
      <c r="F1462" s="279">
        <v>104.61474609375</v>
      </c>
      <c r="G1462" s="278">
        <v>6.3423547744750977</v>
      </c>
      <c r="H1462" s="278">
        <v>0.12929335236549377</v>
      </c>
      <c r="I1462" s="280">
        <v>283.47795491368754</v>
      </c>
    </row>
    <row r="1463" spans="1:9" x14ac:dyDescent="0.3">
      <c r="A1463" s="275">
        <v>43063.431022372686</v>
      </c>
      <c r="B1463" s="278">
        <v>6.4751348495483398</v>
      </c>
      <c r="C1463" s="278">
        <v>0.14761264622211456</v>
      </c>
      <c r="D1463" s="281">
        <v>2.9144287109375E-2</v>
      </c>
      <c r="E1463" s="279">
        <v>16.482439041137695</v>
      </c>
      <c r="F1463" s="279">
        <v>101.08837890625</v>
      </c>
      <c r="G1463" s="278">
        <v>6.3499383926391602</v>
      </c>
      <c r="H1463" s="278">
        <v>0.12869498133659363</v>
      </c>
      <c r="I1463" s="280">
        <v>282.2115817887817</v>
      </c>
    </row>
    <row r="1464" spans="1:9" x14ac:dyDescent="0.3">
      <c r="A1464" s="275">
        <v>43063.431024305559</v>
      </c>
      <c r="B1464" s="278">
        <v>6.478172779083252</v>
      </c>
      <c r="C1464" s="278">
        <v>0.12842221558094025</v>
      </c>
      <c r="D1464" s="281">
        <v>2.7801513671875E-2</v>
      </c>
      <c r="E1464" s="279">
        <v>16.485418319702148</v>
      </c>
      <c r="F1464" s="279">
        <v>96.3193359375</v>
      </c>
      <c r="G1464" s="278">
        <v>6.3529176712036133</v>
      </c>
      <c r="H1464" s="278">
        <v>0.11117109656333923</v>
      </c>
      <c r="I1464" s="280">
        <v>245.53461151050072</v>
      </c>
    </row>
    <row r="1465" spans="1:9" x14ac:dyDescent="0.3">
      <c r="A1465" s="275">
        <v>43063.431026238424</v>
      </c>
      <c r="B1465" s="278">
        <v>6.4835586547851563</v>
      </c>
      <c r="C1465" s="278">
        <v>0.12656259536743164</v>
      </c>
      <c r="D1465" s="281">
        <v>1.7913818359375E-2</v>
      </c>
      <c r="E1465" s="279">
        <v>16.490699768066406</v>
      </c>
      <c r="F1465" s="279">
        <v>91.7099609375</v>
      </c>
      <c r="G1465" s="278">
        <v>6.3581991195678711</v>
      </c>
      <c r="H1465" s="278">
        <v>0.10950912535190582</v>
      </c>
      <c r="I1465" s="280">
        <v>242.06654803165614</v>
      </c>
    </row>
    <row r="1466" spans="1:9" x14ac:dyDescent="0.3">
      <c r="A1466" s="275">
        <v>43063.431028159721</v>
      </c>
      <c r="B1466" s="278">
        <v>6.4852523803710938</v>
      </c>
      <c r="C1466" s="278">
        <v>0.13816063106060028</v>
      </c>
      <c r="D1466" s="281">
        <v>1.568603515625E-2</v>
      </c>
      <c r="E1466" s="279">
        <v>16.492361068725586</v>
      </c>
      <c r="F1466" s="279">
        <v>89.4072265625</v>
      </c>
      <c r="G1466" s="278">
        <v>6.3598604202270508</v>
      </c>
      <c r="H1466" s="278">
        <v>0.12009986490011215</v>
      </c>
      <c r="I1466" s="280">
        <v>264.27072667240515</v>
      </c>
    </row>
    <row r="1467" spans="1:9" x14ac:dyDescent="0.3">
      <c r="A1467" s="275">
        <v>43063.431030092594</v>
      </c>
      <c r="B1467" s="278">
        <v>6.4880375862121582</v>
      </c>
      <c r="C1467" s="278">
        <v>0.14094333350658417</v>
      </c>
      <c r="D1467" s="281">
        <v>2.3345947265625E-2</v>
      </c>
      <c r="E1467" s="279">
        <v>16.495092391967773</v>
      </c>
      <c r="F1467" s="279">
        <v>88.529296875</v>
      </c>
      <c r="G1467" s="278">
        <v>6.3625917434692383</v>
      </c>
      <c r="H1467" s="278">
        <v>0.12261535972356796</v>
      </c>
      <c r="I1467" s="280">
        <v>269.51799690980476</v>
      </c>
    </row>
    <row r="1468" spans="1:9" x14ac:dyDescent="0.3">
      <c r="A1468" s="275">
        <v>43063.431032025466</v>
      </c>
      <c r="B1468" s="278">
        <v>6.4880647659301758</v>
      </c>
      <c r="C1468" s="278">
        <v>0.14241001009941101</v>
      </c>
      <c r="D1468" s="281">
        <v>2.947998046875E-2</v>
      </c>
      <c r="E1468" s="279">
        <v>16.495119094848633</v>
      </c>
      <c r="F1468" s="279">
        <v>87.5068359375</v>
      </c>
      <c r="G1468" s="278">
        <v>6.3626184463500977</v>
      </c>
      <c r="H1468" s="278">
        <v>0.12393350154161453</v>
      </c>
      <c r="I1468" s="280">
        <v>272.26164283687746</v>
      </c>
    </row>
    <row r="1469" spans="1:9" x14ac:dyDescent="0.3">
      <c r="A1469" s="275">
        <v>43063.431033946756</v>
      </c>
      <c r="B1469" s="278">
        <v>6.4890003204345703</v>
      </c>
      <c r="C1469" s="278">
        <v>0.14613248407840729</v>
      </c>
      <c r="D1469" s="281">
        <v>3.6163330078125E-2</v>
      </c>
      <c r="E1469" s="279">
        <v>16.496036529541016</v>
      </c>
      <c r="F1469" s="279">
        <v>85.74365234375</v>
      </c>
      <c r="G1469" s="278">
        <v>6.3635358810424805</v>
      </c>
      <c r="H1469" s="278">
        <v>0.12731295824050903</v>
      </c>
      <c r="I1469" s="280">
        <v>279.31016090819924</v>
      </c>
    </row>
    <row r="1470" spans="1:9" x14ac:dyDescent="0.3">
      <c r="A1470" s="275">
        <v>43063.431035879628</v>
      </c>
      <c r="B1470" s="278">
        <v>6.4926300048828125</v>
      </c>
      <c r="C1470" s="278">
        <v>0.1475994884967804</v>
      </c>
      <c r="D1470" s="281">
        <v>4.1778564453125E-2</v>
      </c>
      <c r="E1470" s="279">
        <v>16.499595642089844</v>
      </c>
      <c r="F1470" s="279">
        <v>83.26953125</v>
      </c>
      <c r="G1470" s="278">
        <v>6.3670949935913086</v>
      </c>
      <c r="H1470" s="278">
        <v>0.12863355875015259</v>
      </c>
      <c r="I1470" s="280">
        <v>282.05629831296733</v>
      </c>
    </row>
    <row r="1471" spans="1:9" x14ac:dyDescent="0.3">
      <c r="A1471" s="275">
        <v>43063.431037812501</v>
      </c>
      <c r="B1471" s="278">
        <v>6.4901385307312012</v>
      </c>
      <c r="C1471" s="278">
        <v>0.14957378804683685</v>
      </c>
      <c r="D1471" s="281">
        <v>4.6356201171875E-2</v>
      </c>
      <c r="E1471" s="279">
        <v>16.497152328491211</v>
      </c>
      <c r="F1471" s="279">
        <v>80.23291015625</v>
      </c>
      <c r="G1471" s="278">
        <v>6.3646516799926758</v>
      </c>
      <c r="H1471" s="278">
        <v>0.13042253255844116</v>
      </c>
      <c r="I1471" s="280">
        <v>285.78135168284791</v>
      </c>
    </row>
    <row r="1472" spans="1:9" x14ac:dyDescent="0.3">
      <c r="A1472" s="275">
        <v>43063.431039733798</v>
      </c>
      <c r="B1472" s="278">
        <v>6.4977898597717285</v>
      </c>
      <c r="C1472" s="278">
        <v>0.14998790621757507</v>
      </c>
      <c r="D1472" s="281">
        <v>5.0811767578125E-2</v>
      </c>
      <c r="E1472" s="279">
        <v>16.504655838012695</v>
      </c>
      <c r="F1472" s="279">
        <v>76.92236328125</v>
      </c>
      <c r="G1472" s="278">
        <v>6.3721551895141602</v>
      </c>
      <c r="H1472" s="278">
        <v>0.13078387081623077</v>
      </c>
      <c r="I1472" s="280">
        <v>286.52599306646448</v>
      </c>
    </row>
    <row r="1473" spans="1:9" x14ac:dyDescent="0.3">
      <c r="A1473" s="275">
        <v>43063.431041666663</v>
      </c>
      <c r="B1473" s="278">
        <v>6.4997348785400391</v>
      </c>
      <c r="C1473" s="278">
        <v>0.15179328620433807</v>
      </c>
      <c r="D1473" s="281">
        <v>5.5908203125E-2</v>
      </c>
      <c r="E1473" s="279">
        <v>16.506563186645508</v>
      </c>
      <c r="F1473" s="279">
        <v>73.68310546875</v>
      </c>
      <c r="G1473" s="278">
        <v>6.3740625381469727</v>
      </c>
      <c r="H1473" s="278">
        <v>0.13241623342037201</v>
      </c>
      <c r="I1473" s="280">
        <v>289.9209475275577</v>
      </c>
    </row>
    <row r="1474" spans="1:9" x14ac:dyDescent="0.3">
      <c r="A1474" s="275">
        <v>43063.431043599536</v>
      </c>
      <c r="B1474" s="278">
        <v>6.5008416175842285</v>
      </c>
      <c r="C1474" s="278">
        <v>0.15339171886444092</v>
      </c>
      <c r="D1474" s="281">
        <v>6.219482421875E-2</v>
      </c>
      <c r="E1474" s="279">
        <v>16.507648468017578</v>
      </c>
      <c r="F1474" s="279">
        <v>70.00830078125</v>
      </c>
      <c r="G1474" s="278">
        <v>6.375147819519043</v>
      </c>
      <c r="H1474" s="278">
        <v>0.13385432958602905</v>
      </c>
      <c r="I1474" s="280">
        <v>292.90673447226368</v>
      </c>
    </row>
    <row r="1475" spans="1:9" x14ac:dyDescent="0.3">
      <c r="A1475" s="275">
        <v>43063.431045520832</v>
      </c>
      <c r="B1475" s="278">
        <v>6.5043015480041504</v>
      </c>
      <c r="C1475" s="278">
        <v>0.15647530555725098</v>
      </c>
      <c r="D1475" s="281">
        <v>6.4666748046875E-2</v>
      </c>
      <c r="E1475" s="279">
        <v>16.511041641235352</v>
      </c>
      <c r="F1475" s="279">
        <v>66.77587890625</v>
      </c>
      <c r="G1475" s="278">
        <v>6.3785409927368164</v>
      </c>
      <c r="H1475" s="278">
        <v>0.13666863739490509</v>
      </c>
      <c r="I1475" s="280">
        <v>298.76801293998352</v>
      </c>
    </row>
    <row r="1476" spans="1:9" x14ac:dyDescent="0.3">
      <c r="A1476" s="275">
        <v>43063.431047453705</v>
      </c>
      <c r="B1476" s="278">
        <v>6.5012149810791016</v>
      </c>
      <c r="C1476" s="278">
        <v>0.15576168894767761</v>
      </c>
      <c r="D1476" s="281">
        <v>6.793212890625E-2</v>
      </c>
      <c r="E1476" s="279">
        <v>16.508014678955078</v>
      </c>
      <c r="F1476" s="279">
        <v>65.0517578125</v>
      </c>
      <c r="G1476" s="278">
        <v>6.375514030456543</v>
      </c>
      <c r="H1476" s="278">
        <v>0.13600125908851624</v>
      </c>
      <c r="I1476" s="280">
        <v>297.37004826994394</v>
      </c>
    </row>
    <row r="1477" spans="1:9" x14ac:dyDescent="0.3">
      <c r="A1477" s="275">
        <v>43063.431049386571</v>
      </c>
      <c r="B1477" s="278">
        <v>6.5043401718139648</v>
      </c>
      <c r="C1477" s="278">
        <v>0.15196548402309418</v>
      </c>
      <c r="D1477" s="281">
        <v>6.43310546875E-2</v>
      </c>
      <c r="E1477" s="279">
        <v>16.511079788208008</v>
      </c>
      <c r="F1477" s="279">
        <v>65.00732421875</v>
      </c>
      <c r="G1477" s="278">
        <v>6.3785791397094727</v>
      </c>
      <c r="H1477" s="278">
        <v>0.13253989815711975</v>
      </c>
      <c r="I1477" s="280">
        <v>290.16068301672442</v>
      </c>
    </row>
    <row r="1478" spans="1:9" x14ac:dyDescent="0.3">
      <c r="A1478" s="275">
        <v>43063.431051307867</v>
      </c>
      <c r="B1478" s="278">
        <v>6.5049490928649902</v>
      </c>
      <c r="C1478" s="278">
        <v>0.15050020813941956</v>
      </c>
      <c r="D1478" s="281">
        <v>6.5582275390625E-2</v>
      </c>
      <c r="E1478" s="279">
        <v>16.511676788330078</v>
      </c>
      <c r="F1478" s="279">
        <v>65.00146484375</v>
      </c>
      <c r="G1478" s="278">
        <v>6.379176139831543</v>
      </c>
      <c r="H1478" s="278">
        <v>0.13119390606880188</v>
      </c>
      <c r="I1478" s="280">
        <v>287.3497944886654</v>
      </c>
    </row>
    <row r="1479" spans="1:9" x14ac:dyDescent="0.3">
      <c r="A1479" s="275">
        <v>43063.43105324074</v>
      </c>
      <c r="B1479" s="278">
        <v>6.5058088302612305</v>
      </c>
      <c r="C1479" s="278">
        <v>0.14790701866149902</v>
      </c>
      <c r="D1479" s="281">
        <v>6.40869140625E-2</v>
      </c>
      <c r="E1479" s="279">
        <v>16.512519836425781</v>
      </c>
      <c r="F1479" s="279">
        <v>64.95458984375</v>
      </c>
      <c r="G1479" s="278">
        <v>6.3800191879272461</v>
      </c>
      <c r="H1479" s="278">
        <v>0.12882766127586365</v>
      </c>
      <c r="I1479" s="280">
        <v>282.41402284430342</v>
      </c>
    </row>
    <row r="1480" spans="1:9" x14ac:dyDescent="0.3">
      <c r="A1480" s="275">
        <v>43063.431055173613</v>
      </c>
      <c r="B1480" s="278">
        <v>6.5072541236877441</v>
      </c>
      <c r="C1480" s="278">
        <v>0.14768241345882416</v>
      </c>
      <c r="D1480" s="281">
        <v>6.365966796875E-2</v>
      </c>
      <c r="E1480" s="279">
        <v>16.513936996459961</v>
      </c>
      <c r="F1480" s="279">
        <v>64.9560546875</v>
      </c>
      <c r="G1480" s="278">
        <v>6.3814363479614258</v>
      </c>
      <c r="H1480" s="278">
        <v>0.12862393260002136</v>
      </c>
      <c r="I1480" s="280">
        <v>281.98955493848342</v>
      </c>
    </row>
    <row r="1481" spans="1:9" x14ac:dyDescent="0.3">
      <c r="A1481" s="275">
        <v>43063.431057094909</v>
      </c>
      <c r="B1481" s="278">
        <v>6.5022497177124023</v>
      </c>
      <c r="C1481" s="278">
        <v>0.14849145710468292</v>
      </c>
      <c r="D1481" s="281">
        <v>6.28662109375E-2</v>
      </c>
      <c r="E1481" s="279">
        <v>16.509029388427734</v>
      </c>
      <c r="F1481" s="279">
        <v>64.94287109375</v>
      </c>
      <c r="G1481" s="278">
        <v>6.3765287399291992</v>
      </c>
      <c r="H1481" s="278">
        <v>0.12936697900295258</v>
      </c>
      <c r="I1481" s="280">
        <v>283.54257393676954</v>
      </c>
    </row>
    <row r="1482" spans="1:9" x14ac:dyDescent="0.3">
      <c r="A1482" s="275">
        <v>43063.431059027775</v>
      </c>
      <c r="B1482" s="278">
        <v>6.5031948089599609</v>
      </c>
      <c r="C1482" s="278">
        <v>0.14851115643978119</v>
      </c>
      <c r="D1482" s="281">
        <v>6.5338134765625E-2</v>
      </c>
      <c r="E1482" s="279">
        <v>16.509956359863281</v>
      </c>
      <c r="F1482" s="279">
        <v>64.9169921875</v>
      </c>
      <c r="G1482" s="278">
        <v>6.3774557113647461</v>
      </c>
      <c r="H1482" s="278">
        <v>0.12937527894973755</v>
      </c>
      <c r="I1482" s="280">
        <v>283.55462597092384</v>
      </c>
    </row>
    <row r="1483" spans="1:9" x14ac:dyDescent="0.3">
      <c r="A1483" s="275">
        <v>43063.431060960647</v>
      </c>
      <c r="B1483" s="278">
        <v>6.5045485496520996</v>
      </c>
      <c r="C1483" s="278">
        <v>0.14832386374473572</v>
      </c>
      <c r="D1483" s="281">
        <v>6.573486328125E-2</v>
      </c>
      <c r="E1483" s="279">
        <v>16.511283874511719</v>
      </c>
      <c r="F1483" s="279">
        <v>64.87890625</v>
      </c>
      <c r="G1483" s="278">
        <v>6.3787832260131836</v>
      </c>
      <c r="H1483" s="278">
        <v>0.1292024552822113</v>
      </c>
      <c r="I1483" s="280">
        <v>283.1929279622222</v>
      </c>
    </row>
    <row r="1484" spans="1:9" x14ac:dyDescent="0.3">
      <c r="A1484" s="275">
        <v>43063.431062881944</v>
      </c>
      <c r="B1484" s="278">
        <v>6.5035643577575684</v>
      </c>
      <c r="C1484" s="278">
        <v>0.14768551290035248</v>
      </c>
      <c r="D1484" s="281">
        <v>6.634521484375E-2</v>
      </c>
      <c r="E1484" s="279">
        <v>16.510318756103516</v>
      </c>
      <c r="F1484" s="279">
        <v>64.8203125</v>
      </c>
      <c r="G1484" s="278">
        <v>6.3778181076049805</v>
      </c>
      <c r="H1484" s="278">
        <v>0.12861631810665131</v>
      </c>
      <c r="I1484" s="280">
        <v>281.96785652854066</v>
      </c>
    </row>
    <row r="1485" spans="1:9" x14ac:dyDescent="0.3">
      <c r="A1485" s="275">
        <v>43063.431064814817</v>
      </c>
      <c r="B1485" s="278">
        <v>6.5041732788085938</v>
      </c>
      <c r="C1485" s="278">
        <v>0.14826925098896027</v>
      </c>
      <c r="D1485" s="281">
        <v>6.7413330078125E-2</v>
      </c>
      <c r="E1485" s="279">
        <v>16.510915756225586</v>
      </c>
      <c r="F1485" s="279">
        <v>64.7294921875</v>
      </c>
      <c r="G1485" s="278">
        <v>6.3784151077270508</v>
      </c>
      <c r="H1485" s="278">
        <v>0.12914592027664185</v>
      </c>
      <c r="I1485" s="280">
        <v>283.07132989836691</v>
      </c>
    </row>
    <row r="1486" spans="1:9" x14ac:dyDescent="0.3">
      <c r="A1486" s="275">
        <v>43063.431066747682</v>
      </c>
      <c r="B1486" s="278">
        <v>6.5041069984436035</v>
      </c>
      <c r="C1486" s="278">
        <v>0.14763088524341583</v>
      </c>
      <c r="D1486" s="281">
        <v>6.8939208984375E-2</v>
      </c>
      <c r="E1486" s="279">
        <v>16.51085090637207</v>
      </c>
      <c r="F1486" s="279">
        <v>64.70947265625</v>
      </c>
      <c r="G1486" s="278">
        <v>6.3783502578735352</v>
      </c>
      <c r="H1486" s="278">
        <v>0.12855622172355652</v>
      </c>
      <c r="I1486" s="280">
        <v>281.83689882802031</v>
      </c>
    </row>
    <row r="1487" spans="1:9" x14ac:dyDescent="0.3">
      <c r="A1487" s="275">
        <v>43063.431068668979</v>
      </c>
      <c r="B1487" s="278">
        <v>6.5057253837585449</v>
      </c>
      <c r="C1487" s="278">
        <v>0.14804521203041077</v>
      </c>
      <c r="D1487" s="281">
        <v>7.0465087890625E-2</v>
      </c>
      <c r="E1487" s="279">
        <v>16.51243782043457</v>
      </c>
      <c r="F1487" s="279">
        <v>64.67578125</v>
      </c>
      <c r="G1487" s="278">
        <v>6.3799371719360352</v>
      </c>
      <c r="H1487" s="278">
        <v>0.12892907857894897</v>
      </c>
      <c r="I1487" s="280">
        <v>282.61215136801007</v>
      </c>
    </row>
    <row r="1488" spans="1:9" x14ac:dyDescent="0.3">
      <c r="A1488" s="275">
        <v>43063.431070601851</v>
      </c>
      <c r="B1488" s="278">
        <v>6.5059175491333008</v>
      </c>
      <c r="C1488" s="278">
        <v>0.1474822461605072</v>
      </c>
      <c r="D1488" s="281">
        <v>7.2052001953125E-2</v>
      </c>
      <c r="E1488" s="279">
        <v>16.512626647949219</v>
      </c>
      <c r="F1488" s="279">
        <v>64.64453125</v>
      </c>
      <c r="G1488" s="278">
        <v>6.3801259994506836</v>
      </c>
      <c r="H1488" s="278">
        <v>0.12840822339057922</v>
      </c>
      <c r="I1488" s="280">
        <v>281.52118394450673</v>
      </c>
    </row>
    <row r="1489" spans="1:9" x14ac:dyDescent="0.3">
      <c r="A1489" s="275">
        <v>43063.431072534724</v>
      </c>
      <c r="B1489" s="278">
        <v>6.5030021667480469</v>
      </c>
      <c r="C1489" s="278">
        <v>0.14802819490432739</v>
      </c>
      <c r="D1489" s="281">
        <v>7.33642578125E-2</v>
      </c>
      <c r="E1489" s="279">
        <v>16.509767532348633</v>
      </c>
      <c r="F1489" s="279">
        <v>64.6484375</v>
      </c>
      <c r="G1489" s="278">
        <v>6.3772668838500977</v>
      </c>
      <c r="H1489" s="278">
        <v>0.12890219688415527</v>
      </c>
      <c r="I1489" s="280">
        <v>282.5497989074675</v>
      </c>
    </row>
    <row r="1490" spans="1:9" x14ac:dyDescent="0.3">
      <c r="A1490" s="275">
        <v>43063.431074456021</v>
      </c>
      <c r="B1490" s="278">
        <v>6.504023551940918</v>
      </c>
      <c r="C1490" s="278">
        <v>0.1473710834980011</v>
      </c>
      <c r="D1490" s="281">
        <v>7.4554443359375E-2</v>
      </c>
      <c r="E1490" s="279">
        <v>16.510768890380859</v>
      </c>
      <c r="F1490" s="279">
        <v>64.6533203125</v>
      </c>
      <c r="G1490" s="278">
        <v>6.3782682418823242</v>
      </c>
      <c r="H1490" s="278">
        <v>0.1282968670129776</v>
      </c>
      <c r="I1490" s="280">
        <v>281.28332801688344</v>
      </c>
    </row>
    <row r="1491" spans="1:9" x14ac:dyDescent="0.3">
      <c r="A1491" s="275">
        <v>43063.431076388886</v>
      </c>
      <c r="B1491" s="278">
        <v>6.5022029876708984</v>
      </c>
      <c r="C1491" s="278">
        <v>0.14678910374641418</v>
      </c>
      <c r="D1491" s="281">
        <v>7.53173828125E-2</v>
      </c>
      <c r="E1491" s="279">
        <v>16.508983612060547</v>
      </c>
      <c r="F1491" s="279">
        <v>64.77783203125</v>
      </c>
      <c r="G1491" s="278">
        <v>6.3764829635620117</v>
      </c>
      <c r="H1491" s="278">
        <v>0.12776198983192444</v>
      </c>
      <c r="I1491" s="280">
        <v>280.16472615186319</v>
      </c>
    </row>
    <row r="1492" spans="1:9" x14ac:dyDescent="0.3">
      <c r="A1492" s="275">
        <v>43063.431078321759</v>
      </c>
      <c r="B1492" s="278">
        <v>6.5044879913330078</v>
      </c>
      <c r="C1492" s="278">
        <v>0.14667737483978271</v>
      </c>
      <c r="D1492" s="281">
        <v>7.5897216796875E-2</v>
      </c>
      <c r="E1492" s="279">
        <v>16.511224746704102</v>
      </c>
      <c r="F1492" s="279">
        <v>64.66015625</v>
      </c>
      <c r="G1492" s="278">
        <v>6.3787240982055664</v>
      </c>
      <c r="H1492" s="278">
        <v>0.12765763700008392</v>
      </c>
      <c r="I1492" s="280">
        <v>279.94556065384654</v>
      </c>
    </row>
    <row r="1493" spans="1:9" x14ac:dyDescent="0.3">
      <c r="A1493" s="275">
        <v>43063.431080243055</v>
      </c>
      <c r="B1493" s="278">
        <v>6.5038423538208008</v>
      </c>
      <c r="C1493" s="278">
        <v>0.1464339941740036</v>
      </c>
      <c r="D1493" s="281">
        <v>7.6202392578125E-2</v>
      </c>
      <c r="E1493" s="279">
        <v>16.510591506958008</v>
      </c>
      <c r="F1493" s="279">
        <v>64.5771484375</v>
      </c>
      <c r="G1493" s="278">
        <v>6.3780908584594727</v>
      </c>
      <c r="H1493" s="278">
        <v>0.12743404507637024</v>
      </c>
      <c r="I1493" s="280">
        <v>279.4779399406786</v>
      </c>
    </row>
    <row r="1494" spans="1:9" x14ac:dyDescent="0.3">
      <c r="A1494" s="275">
        <v>43063.431082175928</v>
      </c>
      <c r="B1494" s="278">
        <v>6.5010066032409668</v>
      </c>
      <c r="C1494" s="278">
        <v>0.1456264853477478</v>
      </c>
      <c r="D1494" s="281">
        <v>7.6171875E-2</v>
      </c>
      <c r="E1494" s="279">
        <v>16.507810592651367</v>
      </c>
      <c r="F1494" s="279">
        <v>65.166015625</v>
      </c>
      <c r="G1494" s="278">
        <v>6.375309944152832</v>
      </c>
      <c r="H1494" s="278">
        <v>0.12669634819030762</v>
      </c>
      <c r="I1494" s="280">
        <v>277.93707077611299</v>
      </c>
    </row>
    <row r="1495" spans="1:9" x14ac:dyDescent="0.3">
      <c r="A1495" s="275">
        <v>43063.431084108794</v>
      </c>
      <c r="B1495" s="278">
        <v>6.5034632682800293</v>
      </c>
      <c r="C1495" s="278">
        <v>0.1348758339881897</v>
      </c>
      <c r="D1495" s="281">
        <v>7.3822021484375E-2</v>
      </c>
      <c r="E1495" s="279">
        <v>16.510219573974609</v>
      </c>
      <c r="F1495" s="279">
        <v>68.17333984375</v>
      </c>
      <c r="G1495" s="278">
        <v>6.3777189254760742</v>
      </c>
      <c r="H1495" s="278">
        <v>0.11689519882202148</v>
      </c>
      <c r="I1495" s="280">
        <v>257.44084638785336</v>
      </c>
    </row>
    <row r="1496" spans="1:9" x14ac:dyDescent="0.3">
      <c r="A1496" s="275">
        <v>43063.43108603009</v>
      </c>
      <c r="B1496" s="278">
        <v>6.5048246383666992</v>
      </c>
      <c r="C1496" s="278">
        <v>0.13341081142425537</v>
      </c>
      <c r="D1496" s="281">
        <v>2.947998046875E-2</v>
      </c>
      <c r="E1496" s="279">
        <v>16.511554718017578</v>
      </c>
      <c r="F1496" s="279">
        <v>75.23876953125</v>
      </c>
      <c r="G1496" s="278">
        <v>6.379054069519043</v>
      </c>
      <c r="H1496" s="278">
        <v>0.11571387946605682</v>
      </c>
      <c r="I1496" s="280">
        <v>255.05683670138896</v>
      </c>
    </row>
    <row r="1497" spans="1:9" x14ac:dyDescent="0.3">
      <c r="A1497" s="275">
        <v>43063.431087962963</v>
      </c>
      <c r="B1497" s="278">
        <v>6.4995636940002441</v>
      </c>
      <c r="C1497" s="278">
        <v>0.12844926118850708</v>
      </c>
      <c r="D1497" s="281">
        <v>1.55029296875E-2</v>
      </c>
      <c r="E1497" s="279">
        <v>16.50639533996582</v>
      </c>
      <c r="F1497" s="279">
        <v>82.42236328125</v>
      </c>
      <c r="G1497" s="278">
        <v>6.3738946914672852</v>
      </c>
      <c r="H1497" s="278">
        <v>0.11123643070459366</v>
      </c>
      <c r="I1497" s="280">
        <v>245.69666783069795</v>
      </c>
    </row>
    <row r="1498" spans="1:9" x14ac:dyDescent="0.3">
      <c r="A1498" s="275">
        <v>43063.431089895836</v>
      </c>
      <c r="B1498" s="278">
        <v>6.4962277412414551</v>
      </c>
      <c r="C1498" s="278">
        <v>0.13698373734951019</v>
      </c>
      <c r="D1498" s="281">
        <v>2.2003173828125E-2</v>
      </c>
      <c r="E1498" s="279">
        <v>16.503124237060547</v>
      </c>
      <c r="F1498" s="279">
        <v>89.36865234375</v>
      </c>
      <c r="G1498" s="278">
        <v>6.3706235885620117</v>
      </c>
      <c r="H1498" s="278">
        <v>0.11900185793638229</v>
      </c>
      <c r="I1498" s="280">
        <v>261.95913156446613</v>
      </c>
    </row>
    <row r="1499" spans="1:9" x14ac:dyDescent="0.3">
      <c r="A1499" s="275">
        <v>43063.431091817132</v>
      </c>
      <c r="B1499" s="278">
        <v>6.4826793670654297</v>
      </c>
      <c r="C1499" s="278">
        <v>0.15437108278274536</v>
      </c>
      <c r="D1499" s="281">
        <v>4.8553466796875E-2</v>
      </c>
      <c r="E1499" s="279">
        <v>16.489837646484375</v>
      </c>
      <c r="F1499" s="279">
        <v>96.48388671875</v>
      </c>
      <c r="G1499" s="278">
        <v>6.3573369979858398</v>
      </c>
      <c r="H1499" s="278">
        <v>0.13480736315250397</v>
      </c>
      <c r="I1499" s="280">
        <v>294.92359641829819</v>
      </c>
    </row>
    <row r="1500" spans="1:9" x14ac:dyDescent="0.3">
      <c r="A1500" s="275">
        <v>43063.431093749998</v>
      </c>
      <c r="B1500" s="278">
        <v>6.4766597747802734</v>
      </c>
      <c r="C1500" s="278">
        <v>0.15798065066337585</v>
      </c>
      <c r="D1500" s="281">
        <v>5.45654296875E-2</v>
      </c>
      <c r="E1500" s="279">
        <v>16.48393440246582</v>
      </c>
      <c r="F1500" s="279">
        <v>102.7880859375</v>
      </c>
      <c r="G1500" s="278">
        <v>6.3514337539672852</v>
      </c>
      <c r="H1500" s="278">
        <v>0.13809089362621307</v>
      </c>
      <c r="I1500" s="280">
        <v>301.75342265013245</v>
      </c>
    </row>
    <row r="1501" spans="1:9" x14ac:dyDescent="0.3">
      <c r="A1501" s="275">
        <v>43063.43109568287</v>
      </c>
      <c r="B1501" s="278">
        <v>6.4689731597900391</v>
      </c>
      <c r="C1501" s="278">
        <v>0.15833871066570282</v>
      </c>
      <c r="D1501" s="281">
        <v>4.8828125E-2</v>
      </c>
      <c r="E1501" s="279">
        <v>16.476396560668945</v>
      </c>
      <c r="F1501" s="279">
        <v>106.68798828125</v>
      </c>
      <c r="G1501" s="278">
        <v>6.3438959121704102</v>
      </c>
      <c r="H1501" s="278">
        <v>0.13844355940818787</v>
      </c>
      <c r="I1501" s="280">
        <v>302.5006571361294</v>
      </c>
    </row>
    <row r="1502" spans="1:9" x14ac:dyDescent="0.3">
      <c r="A1502" s="275">
        <v>43063.431097604167</v>
      </c>
      <c r="B1502" s="278">
        <v>6.46630859375</v>
      </c>
      <c r="C1502" s="278">
        <v>0.15880955755710602</v>
      </c>
      <c r="D1502" s="281">
        <v>5.322265625E-2</v>
      </c>
      <c r="E1502" s="279">
        <v>16.473783493041992</v>
      </c>
      <c r="F1502" s="279">
        <v>109.130859375</v>
      </c>
      <c r="G1502" s="278">
        <v>6.341282844543457</v>
      </c>
      <c r="H1502" s="278">
        <v>0.13885673880577087</v>
      </c>
      <c r="I1502" s="280">
        <v>303.35154968382398</v>
      </c>
    </row>
    <row r="1503" spans="1:9" x14ac:dyDescent="0.3">
      <c r="A1503" s="275">
        <v>43063.43109953704</v>
      </c>
      <c r="B1503" s="278">
        <v>6.4639010429382324</v>
      </c>
      <c r="C1503" s="278">
        <v>0.15986323356628418</v>
      </c>
      <c r="D1503" s="281">
        <v>5.126953125E-2</v>
      </c>
      <c r="E1503" s="279">
        <v>16.47142219543457</v>
      </c>
      <c r="F1503" s="279">
        <v>111.060546875</v>
      </c>
      <c r="G1503" s="278">
        <v>6.3389215469360352</v>
      </c>
      <c r="H1503" s="278">
        <v>0.13983152806758881</v>
      </c>
      <c r="I1503" s="280">
        <v>305.38599985145771</v>
      </c>
    </row>
    <row r="1504" spans="1:9" x14ac:dyDescent="0.3">
      <c r="A1504" s="275">
        <v>43063.431101469905</v>
      </c>
      <c r="B1504" s="278">
        <v>6.4592251777648926</v>
      </c>
      <c r="C1504" s="278">
        <v>0.15999549627304077</v>
      </c>
      <c r="D1504" s="281">
        <v>5.072021484375E-2</v>
      </c>
      <c r="E1504" s="279">
        <v>16.466836929321289</v>
      </c>
      <c r="F1504" s="279">
        <v>112.58740234375</v>
      </c>
      <c r="G1504" s="278">
        <v>6.3343362808227539</v>
      </c>
      <c r="H1504" s="278">
        <v>0.13995525240898132</v>
      </c>
      <c r="I1504" s="280">
        <v>305.64478664205467</v>
      </c>
    </row>
    <row r="1505" spans="1:9" x14ac:dyDescent="0.3">
      <c r="A1505" s="275">
        <v>43063.431103391202</v>
      </c>
      <c r="B1505" s="278">
        <v>6.4599175453186035</v>
      </c>
      <c r="C1505" s="278">
        <v>0.15935741364955902</v>
      </c>
      <c r="D1505" s="281">
        <v>5.16357421875E-2</v>
      </c>
      <c r="E1505" s="279">
        <v>16.46751594543457</v>
      </c>
      <c r="F1505" s="279">
        <v>113.5283203125</v>
      </c>
      <c r="G1505" s="278">
        <v>6.3350152969360352</v>
      </c>
      <c r="H1505" s="278">
        <v>0.13936600089073181</v>
      </c>
      <c r="I1505" s="280">
        <v>304.41566684734499</v>
      </c>
    </row>
    <row r="1506" spans="1:9" x14ac:dyDescent="0.3">
      <c r="A1506" s="275">
        <v>43063.431105324074</v>
      </c>
      <c r="B1506" s="278">
        <v>6.4585151672363281</v>
      </c>
      <c r="C1506" s="278">
        <v>0.15937696397304535</v>
      </c>
      <c r="D1506" s="281">
        <v>5.8074951171875E-2</v>
      </c>
      <c r="E1506" s="279">
        <v>16.466140747070313</v>
      </c>
      <c r="F1506" s="279">
        <v>114.21728515625</v>
      </c>
      <c r="G1506" s="278">
        <v>6.3336400985717773</v>
      </c>
      <c r="H1506" s="278">
        <v>0.13935644924640656</v>
      </c>
      <c r="I1506" s="280">
        <v>304.38150125039431</v>
      </c>
    </row>
    <row r="1507" spans="1:9" x14ac:dyDescent="0.3">
      <c r="A1507" s="275">
        <v>43063.431107256947</v>
      </c>
      <c r="B1507" s="278">
        <v>6.4423604011535645</v>
      </c>
      <c r="C1507" s="278">
        <v>0.16099441051483154</v>
      </c>
      <c r="D1507" s="281">
        <v>8.8348388671875E-2</v>
      </c>
      <c r="E1507" s="279">
        <v>16.450298309326172</v>
      </c>
      <c r="F1507" s="279">
        <v>115.0048828125</v>
      </c>
      <c r="G1507" s="278">
        <v>6.3177976608276367</v>
      </c>
      <c r="H1507" s="278">
        <v>0.1407095193862915</v>
      </c>
      <c r="I1507" s="280">
        <v>307.13136916502179</v>
      </c>
    </row>
    <row r="1508" spans="1:9" x14ac:dyDescent="0.3">
      <c r="A1508" s="275">
        <v>43063.431109178244</v>
      </c>
      <c r="B1508" s="278">
        <v>6.416234016418457</v>
      </c>
      <c r="C1508" s="278">
        <v>0.16105158627033234</v>
      </c>
      <c r="D1508" s="281">
        <v>0.1668701171875</v>
      </c>
      <c r="E1508" s="279">
        <v>16.424676895141602</v>
      </c>
      <c r="F1508" s="279">
        <v>115.62451171875</v>
      </c>
      <c r="G1508" s="278">
        <v>6.2921762466430664</v>
      </c>
      <c r="H1508" s="278">
        <v>0.14042431116104126</v>
      </c>
      <c r="I1508" s="280">
        <v>306.36389924734226</v>
      </c>
    </row>
    <row r="1509" spans="1:9" x14ac:dyDescent="0.3">
      <c r="A1509" s="275">
        <v>43063.431111111109</v>
      </c>
      <c r="B1509" s="278">
        <v>6.3766989707946777</v>
      </c>
      <c r="C1509" s="278">
        <v>0.16067661345005035</v>
      </c>
      <c r="D1509" s="281">
        <v>0.22955322265625</v>
      </c>
      <c r="E1509" s="279">
        <v>16.385906219482422</v>
      </c>
      <c r="F1509" s="279">
        <v>115.9921875</v>
      </c>
      <c r="G1509" s="278">
        <v>6.2534055709838867</v>
      </c>
      <c r="H1509" s="278">
        <v>0.1398138701915741</v>
      </c>
      <c r="I1509" s="280">
        <v>304.95606465932639</v>
      </c>
    </row>
    <row r="1510" spans="1:9" x14ac:dyDescent="0.3">
      <c r="A1510" s="275">
        <v>43063.431113043982</v>
      </c>
      <c r="B1510" s="278">
        <v>6.3323016166687012</v>
      </c>
      <c r="C1510" s="278">
        <v>0.15915501117706299</v>
      </c>
      <c r="D1510" s="281">
        <v>0.234375</v>
      </c>
      <c r="E1510" s="279">
        <v>16.342367172241211</v>
      </c>
      <c r="F1510" s="279">
        <v>116.353515625</v>
      </c>
      <c r="G1510" s="278">
        <v>6.2098665237426758</v>
      </c>
      <c r="H1510" s="278">
        <v>0.13840615749359131</v>
      </c>
      <c r="I1510" s="280">
        <v>302.01535040196967</v>
      </c>
    </row>
    <row r="1511" spans="1:9" x14ac:dyDescent="0.3">
      <c r="A1511" s="275">
        <v>43063.431114965279</v>
      </c>
      <c r="B1511" s="278">
        <v>6.2909984588623047</v>
      </c>
      <c r="C1511" s="278">
        <v>0.16043399274349213</v>
      </c>
      <c r="D1511" s="281">
        <v>0.140533447265625</v>
      </c>
      <c r="E1511" s="279">
        <v>16.301862716674805</v>
      </c>
      <c r="F1511" s="279">
        <v>116.56982421875</v>
      </c>
      <c r="G1511" s="278">
        <v>6.1693620681762695</v>
      </c>
      <c r="H1511" s="278">
        <v>0.13997279107570648</v>
      </c>
      <c r="I1511" s="280">
        <v>305.48138377319253</v>
      </c>
    </row>
    <row r="1512" spans="1:9" x14ac:dyDescent="0.3">
      <c r="A1512" s="275">
        <v>43063.431116898151</v>
      </c>
      <c r="B1512" s="278">
        <v>6.249788761138916</v>
      </c>
      <c r="C1512" s="278">
        <v>0.16049128770828247</v>
      </c>
      <c r="D1512" s="281">
        <v>8.9752197265625E-2</v>
      </c>
      <c r="E1512" s="279">
        <v>16.261449813842773</v>
      </c>
      <c r="F1512" s="279">
        <v>116.716796875</v>
      </c>
      <c r="G1512" s="278">
        <v>6.1289491653442383</v>
      </c>
      <c r="H1512" s="278">
        <v>0.14024299383163452</v>
      </c>
      <c r="I1512" s="280">
        <v>306.15589429989478</v>
      </c>
    </row>
    <row r="1513" spans="1:9" x14ac:dyDescent="0.3">
      <c r="A1513" s="275">
        <v>43063.431118831017</v>
      </c>
      <c r="B1513" s="278">
        <v>6.2116713523864746</v>
      </c>
      <c r="C1513" s="278">
        <v>0.16099993884563446</v>
      </c>
      <c r="D1513" s="281">
        <v>7.1441650390625E-2</v>
      </c>
      <c r="E1513" s="279">
        <v>16.224069595336914</v>
      </c>
      <c r="F1513" s="279">
        <v>117.08203125</v>
      </c>
      <c r="G1513" s="278">
        <v>6.0915689468383789</v>
      </c>
      <c r="H1513" s="278">
        <v>0.14078816771507263</v>
      </c>
      <c r="I1513" s="280">
        <v>307.33124296162919</v>
      </c>
    </row>
    <row r="1514" spans="1:9" x14ac:dyDescent="0.3">
      <c r="A1514" s="275">
        <v>43063.431120752313</v>
      </c>
      <c r="B1514" s="278">
        <v>6.1740655899047852</v>
      </c>
      <c r="C1514" s="278">
        <v>0.16118863224983215</v>
      </c>
      <c r="D1514" s="281">
        <v>7.2113037109375E-2</v>
      </c>
      <c r="E1514" s="279">
        <v>16.187191009521484</v>
      </c>
      <c r="F1514" s="279">
        <v>117.6005859375</v>
      </c>
      <c r="G1514" s="278">
        <v>6.0546903610229492</v>
      </c>
      <c r="H1514" s="278">
        <v>0.14095839858055115</v>
      </c>
      <c r="I1514" s="280">
        <v>307.68390631504252</v>
      </c>
    </row>
    <row r="1515" spans="1:9" x14ac:dyDescent="0.3">
      <c r="A1515" s="275">
        <v>43063.431122685186</v>
      </c>
      <c r="B1515" s="278">
        <v>6.1326808929443359</v>
      </c>
      <c r="C1515" s="278">
        <v>0.16081367433071136</v>
      </c>
      <c r="D1515" s="281">
        <v>7.5103759765625E-2</v>
      </c>
      <c r="E1515" s="279">
        <v>16.1466064453125</v>
      </c>
      <c r="F1515" s="279">
        <v>118.13232421875</v>
      </c>
      <c r="G1515" s="278">
        <v>6.0141057968139648</v>
      </c>
      <c r="H1515" s="278">
        <v>0.14060184359550476</v>
      </c>
      <c r="I1515" s="280">
        <v>306.9347025503875</v>
      </c>
    </row>
    <row r="1516" spans="1:9" x14ac:dyDescent="0.3">
      <c r="A1516" s="275">
        <v>43063.431124618059</v>
      </c>
      <c r="B1516" s="278">
        <v>6.094151496887207</v>
      </c>
      <c r="C1516" s="278">
        <v>0.1608334481716156</v>
      </c>
      <c r="D1516" s="281">
        <v>7.89794921875E-2</v>
      </c>
      <c r="E1516" s="279">
        <v>16.108821868896484</v>
      </c>
      <c r="F1516" s="279">
        <v>118.51220703125</v>
      </c>
      <c r="G1516" s="278">
        <v>5.9763212203979492</v>
      </c>
      <c r="H1516" s="278">
        <v>0.14060336351394653</v>
      </c>
      <c r="I1516" s="280">
        <v>306.92907772271718</v>
      </c>
    </row>
    <row r="1517" spans="1:9" x14ac:dyDescent="0.3">
      <c r="A1517" s="275">
        <v>43063.431126539355</v>
      </c>
      <c r="B1517" s="278">
        <v>6.0665955543518066</v>
      </c>
      <c r="C1517" s="278">
        <v>0.1610223799943924</v>
      </c>
      <c r="D1517" s="281">
        <v>8.013916015625E-2</v>
      </c>
      <c r="E1517" s="279">
        <v>16.081798553466797</v>
      </c>
      <c r="F1517" s="279">
        <v>118.69189453125</v>
      </c>
      <c r="G1517" s="278">
        <v>5.9492979049682617</v>
      </c>
      <c r="H1517" s="278">
        <v>0.14077165722846985</v>
      </c>
      <c r="I1517" s="280">
        <v>307.27664030487989</v>
      </c>
    </row>
    <row r="1518" spans="1:9" x14ac:dyDescent="0.3">
      <c r="A1518" s="275">
        <v>43063.431128472221</v>
      </c>
      <c r="B1518" s="278">
        <v>6.0512008666992188</v>
      </c>
      <c r="C1518" s="278">
        <v>0.1601775586605072</v>
      </c>
      <c r="D1518" s="281">
        <v>7.330322265625E-2</v>
      </c>
      <c r="E1518" s="279">
        <v>16.066701889038086</v>
      </c>
      <c r="F1518" s="279">
        <v>118.7451171875</v>
      </c>
      <c r="G1518" s="278">
        <v>5.9342012405395508</v>
      </c>
      <c r="H1518" s="278">
        <v>0.14002659916877747</v>
      </c>
      <c r="I1518" s="280">
        <v>305.74065789103634</v>
      </c>
    </row>
    <row r="1519" spans="1:9" x14ac:dyDescent="0.3">
      <c r="A1519" s="275">
        <v>43063.431130405093</v>
      </c>
      <c r="B1519" s="278">
        <v>6.0436000823974609</v>
      </c>
      <c r="C1519" s="278">
        <v>0.15935161709785461</v>
      </c>
      <c r="D1519" s="281">
        <v>7.684326171875E-2</v>
      </c>
      <c r="E1519" s="279">
        <v>16.059247970581055</v>
      </c>
      <c r="F1519" s="279">
        <v>118.80859375</v>
      </c>
      <c r="G1519" s="278">
        <v>5.9267473220825195</v>
      </c>
      <c r="H1519" s="278">
        <v>0.13925445079803467</v>
      </c>
      <c r="I1519" s="280">
        <v>304.12488247314525</v>
      </c>
    </row>
    <row r="1520" spans="1:9" x14ac:dyDescent="0.3">
      <c r="A1520" s="275">
        <v>43063.43113232639</v>
      </c>
      <c r="B1520" s="278">
        <v>6.0263524055480957</v>
      </c>
      <c r="C1520" s="278">
        <v>0.15589411556720734</v>
      </c>
      <c r="D1520" s="281">
        <v>7.476806640625E-2</v>
      </c>
      <c r="E1520" s="279">
        <v>16.042333602905273</v>
      </c>
      <c r="F1520" s="279">
        <v>119.0751953125</v>
      </c>
      <c r="G1520" s="278">
        <v>5.9098329544067383</v>
      </c>
      <c r="H1520" s="278">
        <v>0.1360955685377121</v>
      </c>
      <c r="I1520" s="280">
        <v>297.54869890225024</v>
      </c>
    </row>
    <row r="1521" spans="1:9" x14ac:dyDescent="0.3">
      <c r="A1521" s="275">
        <v>43063.431134259263</v>
      </c>
      <c r="B1521" s="278">
        <v>6.0030770301818848</v>
      </c>
      <c r="C1521" s="278">
        <v>0.15805672109127045</v>
      </c>
      <c r="D1521" s="281">
        <v>7.4310302734375E-2</v>
      </c>
      <c r="E1521" s="279">
        <v>16.019508361816406</v>
      </c>
      <c r="F1521" s="279">
        <v>119.44677734375</v>
      </c>
      <c r="G1521" s="278">
        <v>5.8870077133178711</v>
      </c>
      <c r="H1521" s="278">
        <v>0.13807864487171173</v>
      </c>
      <c r="I1521" s="280">
        <v>301.68140973537442</v>
      </c>
    </row>
    <row r="1522" spans="1:9" x14ac:dyDescent="0.3">
      <c r="A1522" s="275">
        <v>43063.431136192128</v>
      </c>
      <c r="B1522" s="278">
        <v>5.970578670501709</v>
      </c>
      <c r="C1522" s="278">
        <v>0.15912912786006927</v>
      </c>
      <c r="D1522" s="281">
        <v>7.0709228515625E-2</v>
      </c>
      <c r="E1522" s="279">
        <v>15.987638473510742</v>
      </c>
      <c r="F1522" s="279">
        <v>119.74267578125</v>
      </c>
      <c r="G1522" s="278">
        <v>5.855137825012207</v>
      </c>
      <c r="H1522" s="278">
        <v>0.13907685875892639</v>
      </c>
      <c r="I1522" s="280">
        <v>303.76818158299199</v>
      </c>
    </row>
    <row r="1523" spans="1:9" x14ac:dyDescent="0.3">
      <c r="A1523" s="275">
        <v>43063.431138113425</v>
      </c>
      <c r="B1523" s="278">
        <v>5.9372401237487793</v>
      </c>
      <c r="C1523" s="278">
        <v>0.16089707612991333</v>
      </c>
      <c r="D1523" s="281">
        <v>6.707763671875E-2</v>
      </c>
      <c r="E1523" s="279">
        <v>15.954944610595703</v>
      </c>
      <c r="F1523" s="279">
        <v>119.97802734375</v>
      </c>
      <c r="G1523" s="278">
        <v>5.822443962097168</v>
      </c>
      <c r="H1523" s="278">
        <v>0.14071345329284668</v>
      </c>
      <c r="I1523" s="280">
        <v>307.18376565374069</v>
      </c>
    </row>
    <row r="1524" spans="1:9" x14ac:dyDescent="0.3">
      <c r="A1524" s="275">
        <v>43063.431140046298</v>
      </c>
      <c r="B1524" s="278">
        <v>5.9010591506958008</v>
      </c>
      <c r="C1524" s="278">
        <v>0.15958230197429657</v>
      </c>
      <c r="D1524" s="281">
        <v>6.622314453125E-2</v>
      </c>
      <c r="E1524" s="279">
        <v>15.919463157653809</v>
      </c>
      <c r="F1524" s="279">
        <v>120.193359375</v>
      </c>
      <c r="G1524" s="278">
        <v>5.7869625091552734</v>
      </c>
      <c r="H1524" s="278">
        <v>0.13951161503791809</v>
      </c>
      <c r="I1524" s="280">
        <v>304.68310024938057</v>
      </c>
    </row>
    <row r="1525" spans="1:9" x14ac:dyDescent="0.3">
      <c r="A1525" s="275">
        <v>43063.43114197917</v>
      </c>
      <c r="B1525" s="278">
        <v>5.8654694557189941</v>
      </c>
      <c r="C1525" s="278">
        <v>0.15997804701328278</v>
      </c>
      <c r="D1525" s="281">
        <v>6.256103515625E-2</v>
      </c>
      <c r="E1525" s="279">
        <v>15.884561538696289</v>
      </c>
      <c r="F1525" s="279">
        <v>120.37158203125</v>
      </c>
      <c r="G1525" s="278">
        <v>5.7520608901977539</v>
      </c>
      <c r="H1525" s="278">
        <v>0.13989025354385376</v>
      </c>
      <c r="I1525" s="280">
        <v>305.47947324943976</v>
      </c>
    </row>
    <row r="1526" spans="1:9" x14ac:dyDescent="0.3">
      <c r="A1526" s="275">
        <v>43063.43114390046</v>
      </c>
      <c r="B1526" s="278">
        <v>5.8402533531188965</v>
      </c>
      <c r="C1526" s="278">
        <v>0.16125716269016266</v>
      </c>
      <c r="D1526" s="281">
        <v>5.96923828125E-2</v>
      </c>
      <c r="E1526" s="279">
        <v>15.859832763671875</v>
      </c>
      <c r="F1526" s="279">
        <v>120.60986328125</v>
      </c>
      <c r="G1526" s="278">
        <v>5.7273321151733398</v>
      </c>
      <c r="H1526" s="278">
        <v>0.14107592403888702</v>
      </c>
      <c r="I1526" s="280">
        <v>307.95417528504123</v>
      </c>
    </row>
    <row r="1527" spans="1:9" x14ac:dyDescent="0.3">
      <c r="A1527" s="275">
        <v>43063.431145833332</v>
      </c>
      <c r="B1527" s="278">
        <v>5.8120369911193848</v>
      </c>
      <c r="C1527" s="278">
        <v>0.16067571938037872</v>
      </c>
      <c r="D1527" s="281">
        <v>5.9722900390625E-2</v>
      </c>
      <c r="E1527" s="279">
        <v>15.832161903381348</v>
      </c>
      <c r="F1527" s="279">
        <v>120.9091796875</v>
      </c>
      <c r="G1527" s="278">
        <v>5.6996612548828125</v>
      </c>
      <c r="H1527" s="278">
        <v>0.14054247736930847</v>
      </c>
      <c r="I1527" s="280">
        <v>306.8434464901531</v>
      </c>
    </row>
    <row r="1528" spans="1:9" x14ac:dyDescent="0.3">
      <c r="A1528" s="275">
        <v>43063.431147766205</v>
      </c>
      <c r="B1528" s="278">
        <v>5.777275562286377</v>
      </c>
      <c r="C1528" s="278">
        <v>0.16159787774085999</v>
      </c>
      <c r="D1528" s="281">
        <v>6.15234375E-2</v>
      </c>
      <c r="E1528" s="279">
        <v>15.798072814941406</v>
      </c>
      <c r="F1528" s="279">
        <v>121.3017578125</v>
      </c>
      <c r="G1528" s="278">
        <v>5.6655721664428711</v>
      </c>
      <c r="H1528" s="278">
        <v>0.14138074219226837</v>
      </c>
      <c r="I1528" s="280">
        <v>308.58423183402124</v>
      </c>
    </row>
    <row r="1529" spans="1:9" x14ac:dyDescent="0.3">
      <c r="A1529" s="275">
        <v>43063.431149687502</v>
      </c>
      <c r="B1529" s="278">
        <v>5.740504264831543</v>
      </c>
      <c r="C1529" s="278">
        <v>0.1614111065864563</v>
      </c>
      <c r="D1529" s="281">
        <v>5.96923828125E-2</v>
      </c>
      <c r="E1529" s="279">
        <v>15.762012481689453</v>
      </c>
      <c r="F1529" s="279">
        <v>121.70849609375</v>
      </c>
      <c r="G1529" s="278">
        <v>5.629511833190918</v>
      </c>
      <c r="H1529" s="278">
        <v>0.141217440366745</v>
      </c>
      <c r="I1529" s="280">
        <v>308.24816325328027</v>
      </c>
    </row>
    <row r="1530" spans="1:9" x14ac:dyDescent="0.3">
      <c r="A1530" s="275">
        <v>43063.431151620367</v>
      </c>
      <c r="B1530" s="278">
        <v>5.6997904777526855</v>
      </c>
      <c r="C1530" s="278">
        <v>0.16092346608638763</v>
      </c>
      <c r="D1530" s="281">
        <v>5.8349609375E-2</v>
      </c>
      <c r="E1530" s="279">
        <v>15.722085952758789</v>
      </c>
      <c r="F1530" s="279">
        <v>121.94287109375</v>
      </c>
      <c r="G1530" s="278">
        <v>5.5895853042602539</v>
      </c>
      <c r="H1530" s="278">
        <v>0.14077600836753845</v>
      </c>
      <c r="I1530" s="280">
        <v>307.33196462159026</v>
      </c>
    </row>
    <row r="1531" spans="1:9" x14ac:dyDescent="0.3">
      <c r="A1531" s="275">
        <v>43063.43115355324</v>
      </c>
      <c r="B1531" s="278">
        <v>5.6751770973205566</v>
      </c>
      <c r="C1531" s="278">
        <v>0.16056759655475616</v>
      </c>
      <c r="D1531" s="281">
        <v>5.853271484375E-2</v>
      </c>
      <c r="E1531" s="279">
        <v>15.697948455810547</v>
      </c>
      <c r="F1531" s="279">
        <v>122.04541015625</v>
      </c>
      <c r="G1531" s="278">
        <v>5.5654478073120117</v>
      </c>
      <c r="H1531" s="278">
        <v>0.14044883847236633</v>
      </c>
      <c r="I1531" s="280">
        <v>306.65027609045626</v>
      </c>
    </row>
    <row r="1532" spans="1:9" x14ac:dyDescent="0.3">
      <c r="A1532" s="275">
        <v>43063.431155474536</v>
      </c>
      <c r="B1532" s="278">
        <v>5.6498870849609375</v>
      </c>
      <c r="C1532" s="278">
        <v>0.16109490394592285</v>
      </c>
      <c r="D1532" s="281">
        <v>5.926513671875E-2</v>
      </c>
      <c r="E1532" s="279">
        <v>15.673147201538086</v>
      </c>
      <c r="F1532" s="279">
        <v>122.177734375</v>
      </c>
      <c r="G1532" s="278">
        <v>5.5406465530395508</v>
      </c>
      <c r="H1532" s="278">
        <v>0.14092947542667389</v>
      </c>
      <c r="I1532" s="280">
        <v>307.64910278027418</v>
      </c>
    </row>
    <row r="1533" spans="1:9" x14ac:dyDescent="0.3">
      <c r="A1533" s="275">
        <v>43063.431157407409</v>
      </c>
      <c r="B1533" s="278">
        <v>5.6200728416442871</v>
      </c>
      <c r="C1533" s="278">
        <v>0.16149091720581055</v>
      </c>
      <c r="D1533" s="281">
        <v>5.8197021484375E-2</v>
      </c>
      <c r="E1533" s="279">
        <v>15.643909454345703</v>
      </c>
      <c r="F1533" s="279">
        <v>122.46875</v>
      </c>
      <c r="G1533" s="278">
        <v>5.511408805847168</v>
      </c>
      <c r="H1533" s="278">
        <v>0.14129751920700073</v>
      </c>
      <c r="I1533" s="280">
        <v>308.41740057557939</v>
      </c>
    </row>
    <row r="1534" spans="1:9" x14ac:dyDescent="0.3">
      <c r="A1534" s="275">
        <v>43063.431159340274</v>
      </c>
      <c r="B1534" s="278">
        <v>5.5846452713012695</v>
      </c>
      <c r="C1534" s="278">
        <v>0.16171742975711823</v>
      </c>
      <c r="D1534" s="281">
        <v>5.7586669921875E-2</v>
      </c>
      <c r="E1534" s="279">
        <v>15.609167098999023</v>
      </c>
      <c r="F1534" s="279">
        <v>122.794921875</v>
      </c>
      <c r="G1534" s="278">
        <v>5.4766664505004883</v>
      </c>
      <c r="H1534" s="278">
        <v>0.14150810241699219</v>
      </c>
      <c r="I1534" s="280">
        <v>308.85687352247118</v>
      </c>
    </row>
    <row r="1535" spans="1:9" x14ac:dyDescent="0.3">
      <c r="A1535" s="275">
        <v>43063.431161261571</v>
      </c>
      <c r="B1535" s="278">
        <v>5.5510578155517578</v>
      </c>
      <c r="C1535" s="278">
        <v>0.16123014688491821</v>
      </c>
      <c r="D1535" s="281">
        <v>5.6976318359375E-2</v>
      </c>
      <c r="E1535" s="279">
        <v>15.576229095458984</v>
      </c>
      <c r="F1535" s="279">
        <v>123.037109375</v>
      </c>
      <c r="G1535" s="278">
        <v>5.4437284469604492</v>
      </c>
      <c r="H1535" s="278">
        <v>0.14106373488903046</v>
      </c>
      <c r="I1535" s="280">
        <v>307.93308978785996</v>
      </c>
    </row>
    <row r="1536" spans="1:9" x14ac:dyDescent="0.3">
      <c r="A1536" s="275">
        <v>43063.431163194444</v>
      </c>
      <c r="B1536" s="278">
        <v>5.5216617584228516</v>
      </c>
      <c r="C1536" s="278">
        <v>0.16187025606632233</v>
      </c>
      <c r="D1536" s="281">
        <v>5.6732177734375E-2</v>
      </c>
      <c r="E1536" s="279">
        <v>15.547401428222656</v>
      </c>
      <c r="F1536" s="279">
        <v>123.25</v>
      </c>
      <c r="G1536" s="278">
        <v>5.4149007797241211</v>
      </c>
      <c r="H1536" s="278">
        <v>0.14165222644805908</v>
      </c>
      <c r="I1536" s="280">
        <v>309.15838622331142</v>
      </c>
    </row>
    <row r="1537" spans="1:9" x14ac:dyDescent="0.3">
      <c r="A1537" s="275">
        <v>43063.431165127316</v>
      </c>
      <c r="B1537" s="278">
        <v>5.5034980773925781</v>
      </c>
      <c r="C1537" s="278">
        <v>0.16155193746089935</v>
      </c>
      <c r="D1537" s="281">
        <v>5.7403564453125E-2</v>
      </c>
      <c r="E1537" s="279">
        <v>15.52958869934082</v>
      </c>
      <c r="F1537" s="279">
        <v>123.3984375</v>
      </c>
      <c r="G1537" s="278">
        <v>5.3970880508422852</v>
      </c>
      <c r="H1537" s="278">
        <v>0.14135727286338806</v>
      </c>
      <c r="I1537" s="280">
        <v>308.54286807080331</v>
      </c>
    </row>
    <row r="1538" spans="1:9" x14ac:dyDescent="0.3">
      <c r="A1538" s="275">
        <v>43063.431167048613</v>
      </c>
      <c r="B1538" s="278">
        <v>5.4818954467773438</v>
      </c>
      <c r="C1538" s="278">
        <v>0.16130854189395905</v>
      </c>
      <c r="D1538" s="281">
        <v>6.036376953125E-2</v>
      </c>
      <c r="E1538" s="279">
        <v>15.508403778076172</v>
      </c>
      <c r="F1538" s="279">
        <v>123.6435546875</v>
      </c>
      <c r="G1538" s="278">
        <v>5.3759031295776367</v>
      </c>
      <c r="H1538" s="278">
        <v>0.14112120866775513</v>
      </c>
      <c r="I1538" s="280">
        <v>308.04475084242375</v>
      </c>
    </row>
    <row r="1539" spans="1:9" x14ac:dyDescent="0.3">
      <c r="A1539" s="275">
        <v>43063.431168981479</v>
      </c>
      <c r="B1539" s="278">
        <v>5.448479175567627</v>
      </c>
      <c r="C1539" s="278">
        <v>0.16140393912792206</v>
      </c>
      <c r="D1539" s="281">
        <v>5.95703125E-2</v>
      </c>
      <c r="E1539" s="279">
        <v>15.47563362121582</v>
      </c>
      <c r="F1539" s="279">
        <v>124.048828125</v>
      </c>
      <c r="G1539" s="278">
        <v>5.3431329727172852</v>
      </c>
      <c r="H1539" s="278">
        <v>0.14121226966381073</v>
      </c>
      <c r="I1539" s="280">
        <v>308.23584793764957</v>
      </c>
    </row>
    <row r="1540" spans="1:9" x14ac:dyDescent="0.3">
      <c r="A1540" s="275">
        <v>43063.431170914351</v>
      </c>
      <c r="B1540" s="278">
        <v>5.4052534103393555</v>
      </c>
      <c r="C1540" s="278">
        <v>0.16055934131145477</v>
      </c>
      <c r="D1540" s="281">
        <v>5.8837890625E-2</v>
      </c>
      <c r="E1540" s="279">
        <v>15.433243751525879</v>
      </c>
      <c r="F1540" s="279">
        <v>124.443359375</v>
      </c>
      <c r="G1540" s="278">
        <v>5.3007431030273438</v>
      </c>
      <c r="H1540" s="278">
        <v>0.14044076204299927</v>
      </c>
      <c r="I1540" s="280">
        <v>306.63109693173976</v>
      </c>
    </row>
    <row r="1541" spans="1:9" x14ac:dyDescent="0.3">
      <c r="A1541" s="275">
        <v>43063.431172835648</v>
      </c>
      <c r="B1541" s="278">
        <v>5.3673968315124512</v>
      </c>
      <c r="C1541" s="278">
        <v>0.1622145026922226</v>
      </c>
      <c r="D1541" s="281">
        <v>5.8197021484375E-2</v>
      </c>
      <c r="E1541" s="279">
        <v>15.396119117736816</v>
      </c>
      <c r="F1541" s="279">
        <v>124.76220703125</v>
      </c>
      <c r="G1541" s="278">
        <v>5.2636184692382813</v>
      </c>
      <c r="H1541" s="278">
        <v>0.14196221530437469</v>
      </c>
      <c r="I1541" s="280">
        <v>309.79931330896864</v>
      </c>
    </row>
    <row r="1542" spans="1:9" x14ac:dyDescent="0.3">
      <c r="A1542" s="275">
        <v>43063.431174768521</v>
      </c>
      <c r="B1542" s="278">
        <v>5.3282837867736816</v>
      </c>
      <c r="C1542" s="278">
        <v>0.1612759530544281</v>
      </c>
      <c r="D1542" s="281">
        <v>5.7281494140625E-2</v>
      </c>
      <c r="E1542" s="279">
        <v>15.357762336730957</v>
      </c>
      <c r="F1542" s="279">
        <v>124.986328125</v>
      </c>
      <c r="G1542" s="278">
        <v>5.2252616882324219</v>
      </c>
      <c r="H1542" s="278">
        <v>0.14110513031482697</v>
      </c>
      <c r="I1542" s="280">
        <v>308.01714587903092</v>
      </c>
    </row>
    <row r="1543" spans="1:9" x14ac:dyDescent="0.3">
      <c r="A1543" s="275">
        <v>43063.431176701386</v>
      </c>
      <c r="B1543" s="278">
        <v>5.3046655654907227</v>
      </c>
      <c r="C1543" s="278">
        <v>0.16110789775848389</v>
      </c>
      <c r="D1543" s="281">
        <v>5.694580078125E-2</v>
      </c>
      <c r="E1543" s="279">
        <v>15.334600448608398</v>
      </c>
      <c r="F1543" s="279">
        <v>125.09033203125</v>
      </c>
      <c r="G1543" s="278">
        <v>5.2020998001098633</v>
      </c>
      <c r="H1543" s="278">
        <v>0.140952467918396</v>
      </c>
      <c r="I1543" s="280">
        <v>307.69994900774907</v>
      </c>
    </row>
    <row r="1544" spans="1:9" x14ac:dyDescent="0.3">
      <c r="A1544" s="275">
        <v>43063.431178622683</v>
      </c>
      <c r="B1544" s="278">
        <v>5.293034553527832</v>
      </c>
      <c r="C1544" s="278">
        <v>0.16099631786346436</v>
      </c>
      <c r="D1544" s="281">
        <v>5.6732177734375E-2</v>
      </c>
      <c r="E1544" s="279">
        <v>15.32319450378418</v>
      </c>
      <c r="F1544" s="279">
        <v>125.0478515625</v>
      </c>
      <c r="G1544" s="278">
        <v>5.1906938552856445</v>
      </c>
      <c r="H1544" s="278">
        <v>0.14085105061531067</v>
      </c>
      <c r="I1544" s="280">
        <v>307.4892387775709</v>
      </c>
    </row>
    <row r="1545" spans="1:9" x14ac:dyDescent="0.3">
      <c r="A1545" s="275">
        <v>43063.431180555555</v>
      </c>
      <c r="B1545" s="278">
        <v>5.2798962593078613</v>
      </c>
      <c r="C1545" s="278">
        <v>0.16156142950057983</v>
      </c>
      <c r="D1545" s="281">
        <v>5.7159423828125E-2</v>
      </c>
      <c r="E1545" s="279">
        <v>15.310310363769531</v>
      </c>
      <c r="F1545" s="279">
        <v>125.2001953125</v>
      </c>
      <c r="G1545" s="278">
        <v>5.1778097152709961</v>
      </c>
      <c r="H1545" s="278">
        <v>0.14136771857738495</v>
      </c>
      <c r="I1545" s="280">
        <v>308.56374464438215</v>
      </c>
    </row>
    <row r="1546" spans="1:9" x14ac:dyDescent="0.3">
      <c r="A1546" s="275">
        <v>43063.431182488428</v>
      </c>
      <c r="B1546" s="278">
        <v>5.2552003860473633</v>
      </c>
      <c r="C1546" s="278">
        <v>0.16173174977302551</v>
      </c>
      <c r="D1546" s="281">
        <v>5.6884765625E-2</v>
      </c>
      <c r="E1546" s="279">
        <v>15.286091804504395</v>
      </c>
      <c r="F1546" s="279">
        <v>125.5439453125</v>
      </c>
      <c r="G1546" s="278">
        <v>5.1535911560058594</v>
      </c>
      <c r="H1546" s="278">
        <v>0.14152523875236511</v>
      </c>
      <c r="I1546" s="280">
        <v>308.89213162424539</v>
      </c>
    </row>
    <row r="1547" spans="1:9" x14ac:dyDescent="0.3">
      <c r="A1547" s="275">
        <v>43063.431184409725</v>
      </c>
      <c r="B1547" s="278">
        <v>5.2206940650939941</v>
      </c>
      <c r="C1547" s="278">
        <v>0.16113138198852539</v>
      </c>
      <c r="D1547" s="281">
        <v>5.670166015625E-2</v>
      </c>
      <c r="E1547" s="279">
        <v>15.252252578735352</v>
      </c>
      <c r="F1547" s="279">
        <v>125.84423828125</v>
      </c>
      <c r="G1547" s="278">
        <v>5.1197519302368164</v>
      </c>
      <c r="H1547" s="278">
        <v>0.14097529649734497</v>
      </c>
      <c r="I1547" s="280">
        <v>307.74754234302799</v>
      </c>
    </row>
    <row r="1548" spans="1:9" x14ac:dyDescent="0.3">
      <c r="A1548" s="275">
        <v>43063.43118634259</v>
      </c>
      <c r="B1548" s="278">
        <v>5.1800637245178223</v>
      </c>
      <c r="C1548" s="278">
        <v>0.16060648858547211</v>
      </c>
      <c r="D1548" s="281">
        <v>5.279541015625E-2</v>
      </c>
      <c r="E1548" s="279">
        <v>15.212408065795898</v>
      </c>
      <c r="F1548" s="279">
        <v>126.04736328125</v>
      </c>
      <c r="G1548" s="278">
        <v>5.0799074172973633</v>
      </c>
      <c r="H1548" s="278">
        <v>0.14051069319248199</v>
      </c>
      <c r="I1548" s="280">
        <v>306.78875627844656</v>
      </c>
    </row>
    <row r="1549" spans="1:9" x14ac:dyDescent="0.3">
      <c r="A1549" s="275">
        <v>43063.431188275463</v>
      </c>
      <c r="B1549" s="278">
        <v>5.1492438316345215</v>
      </c>
      <c r="C1549" s="278">
        <v>0.16043831408023834</v>
      </c>
      <c r="D1549" s="281">
        <v>5.1361083984375E-2</v>
      </c>
      <c r="E1549" s="279">
        <v>15.182184219360352</v>
      </c>
      <c r="F1549" s="279">
        <v>126.0810546875</v>
      </c>
      <c r="G1549" s="278">
        <v>5.0496835708618164</v>
      </c>
      <c r="H1549" s="278">
        <v>0.14036266505718231</v>
      </c>
      <c r="I1549" s="280">
        <v>306.48354971885698</v>
      </c>
    </row>
    <row r="1550" spans="1:9" x14ac:dyDescent="0.3">
      <c r="A1550" s="275">
        <v>43063.431190196759</v>
      </c>
      <c r="B1550" s="278">
        <v>5.118931770324707</v>
      </c>
      <c r="C1550" s="278">
        <v>0.16027052700519562</v>
      </c>
      <c r="D1550" s="281">
        <v>5.4840087890625E-2</v>
      </c>
      <c r="E1550" s="279">
        <v>15.152458190917969</v>
      </c>
      <c r="F1550" s="279">
        <v>126.01806640625</v>
      </c>
      <c r="G1550" s="278">
        <v>5.0199575424194336</v>
      </c>
      <c r="H1550" s="278">
        <v>0.14019384980201721</v>
      </c>
      <c r="I1550" s="280">
        <v>306.12416950564199</v>
      </c>
    </row>
    <row r="1551" spans="1:9" x14ac:dyDescent="0.3">
      <c r="A1551" s="275">
        <v>43063.431192129632</v>
      </c>
      <c r="B1551" s="278">
        <v>5.0981645584106445</v>
      </c>
      <c r="C1551" s="278">
        <v>0.16079775989055634</v>
      </c>
      <c r="D1551" s="281">
        <v>5.67626953125E-2</v>
      </c>
      <c r="E1551" s="279">
        <v>15.132092475891113</v>
      </c>
      <c r="F1551" s="279">
        <v>126.142578125</v>
      </c>
      <c r="G1551" s="278">
        <v>4.9995918273925781</v>
      </c>
      <c r="H1551" s="278">
        <v>0.1406693160533905</v>
      </c>
      <c r="I1551" s="280">
        <v>307.1096680870408</v>
      </c>
    </row>
    <row r="1552" spans="1:9" x14ac:dyDescent="0.3">
      <c r="A1552" s="275">
        <v>43063.431194062498</v>
      </c>
      <c r="B1552" s="278">
        <v>5.0655012130737305</v>
      </c>
      <c r="C1552" s="278">
        <v>0.16042318940162659</v>
      </c>
      <c r="D1552" s="281">
        <v>5.5938720703125E-2</v>
      </c>
      <c r="E1552" s="279">
        <v>15.10006046295166</v>
      </c>
      <c r="F1552" s="279">
        <v>126.46728515625</v>
      </c>
      <c r="G1552" s="278">
        <v>4.967559814453125</v>
      </c>
      <c r="H1552" s="278">
        <v>0.14032936096191406</v>
      </c>
      <c r="I1552" s="280">
        <v>306.40348107845318</v>
      </c>
    </row>
    <row r="1553" spans="1:9" x14ac:dyDescent="0.3">
      <c r="A1553" s="275">
        <v>43063.431195983794</v>
      </c>
      <c r="B1553" s="278">
        <v>5.0252103805541992</v>
      </c>
      <c r="C1553" s="278">
        <v>0.1611386239528656</v>
      </c>
      <c r="D1553" s="281">
        <v>5.4412841796875E-2</v>
      </c>
      <c r="E1553" s="279">
        <v>15.060548782348633</v>
      </c>
      <c r="F1553" s="279">
        <v>126.736328125</v>
      </c>
      <c r="G1553" s="278">
        <v>4.9280481338500977</v>
      </c>
      <c r="H1553" s="278">
        <v>0.1409924328327179</v>
      </c>
      <c r="I1553" s="280">
        <v>307.78707249677018</v>
      </c>
    </row>
    <row r="1554" spans="1:9" x14ac:dyDescent="0.3">
      <c r="A1554" s="275">
        <v>43063.431197916667</v>
      </c>
      <c r="B1554" s="278">
        <v>4.985175609588623</v>
      </c>
      <c r="C1554" s="278">
        <v>0.16093306243419647</v>
      </c>
      <c r="D1554" s="281">
        <v>5.23681640625E-2</v>
      </c>
      <c r="E1554" s="279">
        <v>15.02128791809082</v>
      </c>
      <c r="F1554" s="279">
        <v>126.943359375</v>
      </c>
      <c r="G1554" s="278">
        <v>4.8887872695922852</v>
      </c>
      <c r="H1554" s="278">
        <v>0.14081275463104248</v>
      </c>
      <c r="I1554" s="280">
        <v>307.41736606262077</v>
      </c>
    </row>
    <row r="1555" spans="1:9" x14ac:dyDescent="0.3">
      <c r="A1555" s="275">
        <v>43063.43119984954</v>
      </c>
      <c r="B1555" s="278">
        <v>4.9491567611694336</v>
      </c>
      <c r="C1555" s="278">
        <v>0.15999442338943481</v>
      </c>
      <c r="D1555" s="281">
        <v>5.169677734375E-2</v>
      </c>
      <c r="E1555" s="279">
        <v>14.985965728759766</v>
      </c>
      <c r="F1555" s="279">
        <v>127.07861328125</v>
      </c>
      <c r="G1555" s="278">
        <v>4.8534650802612305</v>
      </c>
      <c r="H1555" s="278">
        <v>0.13995455205440521</v>
      </c>
      <c r="I1555" s="280">
        <v>305.63184674107043</v>
      </c>
    </row>
    <row r="1556" spans="1:9" x14ac:dyDescent="0.3">
      <c r="A1556" s="275">
        <v>43063.431201770836</v>
      </c>
      <c r="B1556" s="278">
        <v>4.9175047874450684</v>
      </c>
      <c r="C1556" s="278">
        <v>0.15990151464939117</v>
      </c>
      <c r="D1556" s="281">
        <v>5.0811767578125E-2</v>
      </c>
      <c r="E1556" s="279">
        <v>14.954925537109375</v>
      </c>
      <c r="F1556" s="279">
        <v>127.126953125</v>
      </c>
      <c r="G1556" s="278">
        <v>4.8224248886108398</v>
      </c>
      <c r="H1556" s="278">
        <v>0.139873206615448</v>
      </c>
      <c r="I1556" s="280">
        <v>305.46422997122994</v>
      </c>
    </row>
    <row r="1557" spans="1:9" x14ac:dyDescent="0.3">
      <c r="A1557" s="275">
        <v>43063.431203703702</v>
      </c>
      <c r="B1557" s="278">
        <v>4.9049520492553711</v>
      </c>
      <c r="C1557" s="278">
        <v>0.16131246089935303</v>
      </c>
      <c r="D1557" s="281">
        <v>5.3680419921875E-2</v>
      </c>
      <c r="E1557" s="279">
        <v>14.942615509033203</v>
      </c>
      <c r="F1557" s="279">
        <v>127.083984375</v>
      </c>
      <c r="G1557" s="278">
        <v>4.810114860534668</v>
      </c>
      <c r="H1557" s="278">
        <v>0.14115546643733978</v>
      </c>
      <c r="I1557" s="280">
        <v>308.12734766694825</v>
      </c>
    </row>
    <row r="1558" spans="1:9" x14ac:dyDescent="0.3">
      <c r="A1558" s="275">
        <v>43063.431205636574</v>
      </c>
      <c r="B1558" s="278">
        <v>4.894075870513916</v>
      </c>
      <c r="C1558" s="278">
        <v>0.16065582633018494</v>
      </c>
      <c r="D1558" s="281">
        <v>5.517578125E-2</v>
      </c>
      <c r="E1558" s="279">
        <v>14.931949615478516</v>
      </c>
      <c r="F1558" s="279">
        <v>127.10302734375</v>
      </c>
      <c r="G1558" s="278">
        <v>4.7994489669799805</v>
      </c>
      <c r="H1558" s="278">
        <v>0.14054656028747559</v>
      </c>
      <c r="I1558" s="280">
        <v>306.85635117139424</v>
      </c>
    </row>
    <row r="1559" spans="1:9" x14ac:dyDescent="0.3">
      <c r="A1559" s="275">
        <v>43063.431207557871</v>
      </c>
      <c r="B1559" s="278">
        <v>4.8816113471984863</v>
      </c>
      <c r="C1559" s="278">
        <v>0.16088248789310455</v>
      </c>
      <c r="D1559" s="281">
        <v>5.52978515625E-2</v>
      </c>
      <c r="E1559" s="279">
        <v>14.919726371765137</v>
      </c>
      <c r="F1559" s="279">
        <v>127.251953125</v>
      </c>
      <c r="G1559" s="278">
        <v>4.7872257232666016</v>
      </c>
      <c r="H1559" s="278">
        <v>0.14075402915477753</v>
      </c>
      <c r="I1559" s="280">
        <v>307.28791156340935</v>
      </c>
    </row>
    <row r="1560" spans="1:9" x14ac:dyDescent="0.3">
      <c r="A1560" s="275">
        <v>43063.431209490744</v>
      </c>
      <c r="B1560" s="278">
        <v>4.8520474433898926</v>
      </c>
      <c r="C1560" s="278">
        <v>0.16092117130756378</v>
      </c>
      <c r="D1560" s="281">
        <v>5.5938720703125E-2</v>
      </c>
      <c r="E1560" s="279">
        <v>14.89073371887207</v>
      </c>
      <c r="F1560" s="279">
        <v>127.4091796875</v>
      </c>
      <c r="G1560" s="278">
        <v>4.7582330703735352</v>
      </c>
      <c r="H1560" s="278">
        <v>0.14078682661056519</v>
      </c>
      <c r="I1560" s="280">
        <v>307.35461158559724</v>
      </c>
    </row>
    <row r="1561" spans="1:9" x14ac:dyDescent="0.3">
      <c r="A1561" s="275">
        <v>43063.431211423609</v>
      </c>
      <c r="B1561" s="278">
        <v>4.8188867568969727</v>
      </c>
      <c r="C1561" s="278">
        <v>0.16020821034908295</v>
      </c>
      <c r="D1561" s="281">
        <v>5.8807373046875E-2</v>
      </c>
      <c r="E1561" s="279">
        <v>14.858214378356934</v>
      </c>
      <c r="F1561" s="279">
        <v>127.55712890625</v>
      </c>
      <c r="G1561" s="278">
        <v>4.7257137298583984</v>
      </c>
      <c r="H1561" s="278">
        <v>0.14012053608894348</v>
      </c>
      <c r="I1561" s="280">
        <v>305.96085883396358</v>
      </c>
    </row>
    <row r="1562" spans="1:9" x14ac:dyDescent="0.3">
      <c r="A1562" s="275">
        <v>43063.431213344906</v>
      </c>
      <c r="B1562" s="278">
        <v>4.7886495590209961</v>
      </c>
      <c r="C1562" s="278">
        <v>0.16051009297370911</v>
      </c>
      <c r="D1562" s="281">
        <v>5.6182861328125E-2</v>
      </c>
      <c r="E1562" s="279">
        <v>14.828561782836914</v>
      </c>
      <c r="F1562" s="279">
        <v>127.63134765625</v>
      </c>
      <c r="G1562" s="278">
        <v>4.6960611343383789</v>
      </c>
      <c r="H1562" s="278">
        <v>0.14040882885456085</v>
      </c>
      <c r="I1562" s="280">
        <v>306.56673390316553</v>
      </c>
    </row>
    <row r="1563" spans="1:9" x14ac:dyDescent="0.3">
      <c r="A1563" s="275">
        <v>43063.431215277778</v>
      </c>
      <c r="B1563" s="278">
        <v>4.7693147659301758</v>
      </c>
      <c r="C1563" s="278">
        <v>0.15921419858932495</v>
      </c>
      <c r="D1563" s="281">
        <v>5.2276611328125E-2</v>
      </c>
      <c r="E1563" s="279">
        <v>14.809600830078125</v>
      </c>
      <c r="F1563" s="279">
        <v>127.60107421875</v>
      </c>
      <c r="G1563" s="278">
        <v>4.6771001815795898</v>
      </c>
      <c r="H1563" s="278">
        <v>0.13923689723014832</v>
      </c>
      <c r="I1563" s="280">
        <v>304.13497588926543</v>
      </c>
    </row>
    <row r="1564" spans="1:9" x14ac:dyDescent="0.3">
      <c r="A1564" s="275">
        <v>43063.431217210651</v>
      </c>
      <c r="B1564" s="278">
        <v>4.755765438079834</v>
      </c>
      <c r="C1564" s="278">
        <v>0.15921652317047119</v>
      </c>
      <c r="D1564" s="281">
        <v>5.4107666015625E-2</v>
      </c>
      <c r="E1564" s="279">
        <v>14.796313285827637</v>
      </c>
      <c r="F1564" s="279">
        <v>127.60107421875</v>
      </c>
      <c r="G1564" s="278">
        <v>4.6638126373291016</v>
      </c>
      <c r="H1564" s="278">
        <v>0.13923123478889465</v>
      </c>
      <c r="I1564" s="280">
        <v>304.1190992051288</v>
      </c>
    </row>
    <row r="1565" spans="1:9" x14ac:dyDescent="0.3">
      <c r="A1565" s="275">
        <v>43063.431219131948</v>
      </c>
      <c r="B1565" s="278">
        <v>4.755765438079834</v>
      </c>
      <c r="C1565" s="278">
        <v>0.15921652317047119</v>
      </c>
      <c r="D1565" s="281">
        <v>5.4107666015625E-2</v>
      </c>
      <c r="E1565" s="279">
        <v>14.796313285827637</v>
      </c>
      <c r="F1565" s="279">
        <v>127.60107421875</v>
      </c>
      <c r="G1565" s="278">
        <v>4.6638126373291016</v>
      </c>
      <c r="H1565" s="278">
        <v>0.13923123478889465</v>
      </c>
      <c r="I1565" s="280">
        <v>304.1190992051288</v>
      </c>
    </row>
    <row r="1566" spans="1:9" x14ac:dyDescent="0.3">
      <c r="A1566" s="275">
        <v>43063.431221064813</v>
      </c>
      <c r="B1566" s="278">
        <v>4.6880078315734863</v>
      </c>
      <c r="C1566" s="278">
        <v>0.16013902425765991</v>
      </c>
      <c r="D1566" s="281">
        <v>5.169677734375E-2</v>
      </c>
      <c r="E1566" s="279">
        <v>14.729866027832031</v>
      </c>
      <c r="F1566" s="279">
        <v>128.0283203125</v>
      </c>
      <c r="G1566" s="278">
        <v>4.5973653793334961</v>
      </c>
      <c r="H1566" s="278">
        <v>0.14008796215057373</v>
      </c>
      <c r="I1566" s="280">
        <v>305.90807280857797</v>
      </c>
    </row>
    <row r="1567" spans="1:9" x14ac:dyDescent="0.3">
      <c r="A1567" s="275">
        <v>43063.431222997686</v>
      </c>
      <c r="B1567" s="278">
        <v>4.6617064476013184</v>
      </c>
      <c r="C1567" s="278">
        <v>0.15982057154178619</v>
      </c>
      <c r="D1567" s="281">
        <v>5.194091796875E-2</v>
      </c>
      <c r="E1567" s="279">
        <v>14.704072952270508</v>
      </c>
      <c r="F1567" s="279">
        <v>128.14306640625</v>
      </c>
      <c r="G1567" s="278">
        <v>4.5715723037719727</v>
      </c>
      <c r="H1567" s="278">
        <v>0.13979487121105194</v>
      </c>
      <c r="I1567" s="280">
        <v>305.29702402885266</v>
      </c>
    </row>
    <row r="1568" spans="1:9" x14ac:dyDescent="0.3">
      <c r="A1568" s="275">
        <v>43063.431224918982</v>
      </c>
      <c r="B1568" s="278">
        <v>4.6305537223815918</v>
      </c>
      <c r="C1568" s="278">
        <v>0.16000957787036896</v>
      </c>
      <c r="D1568" s="281">
        <v>5.2001953125E-2</v>
      </c>
      <c r="E1568" s="279">
        <v>14.67352294921875</v>
      </c>
      <c r="F1568" s="279">
        <v>128.23583984375</v>
      </c>
      <c r="G1568" s="278">
        <v>4.5410223007202148</v>
      </c>
      <c r="H1568" s="278">
        <v>0.13996809720993042</v>
      </c>
      <c r="I1568" s="280">
        <v>305.6573924320611</v>
      </c>
    </row>
    <row r="1569" spans="1:9" x14ac:dyDescent="0.3">
      <c r="A1569" s="275">
        <v>43063.431226851855</v>
      </c>
      <c r="B1569" s="278">
        <v>4.5954623222351074</v>
      </c>
      <c r="C1569" s="278">
        <v>0.16102582216262817</v>
      </c>
      <c r="D1569" s="281">
        <v>5.0872802734375E-2</v>
      </c>
      <c r="E1569" s="279">
        <v>14.63910961151123</v>
      </c>
      <c r="F1569" s="279">
        <v>128.2802734375</v>
      </c>
      <c r="G1569" s="278">
        <v>4.5066089630126953</v>
      </c>
      <c r="H1569" s="278">
        <v>0.14090549945831299</v>
      </c>
      <c r="I1569" s="280">
        <v>307.61134026395206</v>
      </c>
    </row>
    <row r="1570" spans="1:9" x14ac:dyDescent="0.3">
      <c r="A1570" s="275">
        <v>43063.431228784721</v>
      </c>
      <c r="B1570" s="278">
        <v>4.5773835182189941</v>
      </c>
      <c r="C1570" s="278">
        <v>0.16035032272338867</v>
      </c>
      <c r="D1570" s="281">
        <v>5.0933837890625E-2</v>
      </c>
      <c r="E1570" s="279">
        <v>14.621380805969238</v>
      </c>
      <c r="F1570" s="279">
        <v>128.27978515625</v>
      </c>
      <c r="G1570" s="278">
        <v>4.4888801574707031</v>
      </c>
      <c r="H1570" s="278">
        <v>0.14028544723987579</v>
      </c>
      <c r="I1570" s="280">
        <v>306.32023593743054</v>
      </c>
    </row>
    <row r="1571" spans="1:9" x14ac:dyDescent="0.3">
      <c r="A1571" s="275">
        <v>43063.431230706017</v>
      </c>
      <c r="B1571" s="278">
        <v>4.571448802947998</v>
      </c>
      <c r="C1571" s="278">
        <v>0.16074615716934204</v>
      </c>
      <c r="D1571" s="281">
        <v>5.169677734375E-2</v>
      </c>
      <c r="E1571" s="279">
        <v>14.615560531616211</v>
      </c>
      <c r="F1571" s="279">
        <v>128.201171875</v>
      </c>
      <c r="G1571" s="278">
        <v>4.4830598831176758</v>
      </c>
      <c r="H1571" s="278">
        <v>0.14064538478851318</v>
      </c>
      <c r="I1571" s="280">
        <v>307.0678579378573</v>
      </c>
    </row>
    <row r="1572" spans="1:9" x14ac:dyDescent="0.3">
      <c r="A1572" s="275">
        <v>43063.43123263889</v>
      </c>
      <c r="B1572" s="278">
        <v>4.591331958770752</v>
      </c>
      <c r="C1572" s="278">
        <v>0.15990154445171356</v>
      </c>
      <c r="D1572" s="281">
        <v>5.352783203125E-2</v>
      </c>
      <c r="E1572" s="279">
        <v>14.635059356689453</v>
      </c>
      <c r="F1572" s="279">
        <v>128.0458984375</v>
      </c>
      <c r="G1572" s="278">
        <v>4.502558708190918</v>
      </c>
      <c r="H1572" s="278">
        <v>0.1398625522851944</v>
      </c>
      <c r="I1572" s="280">
        <v>305.43401786476568</v>
      </c>
    </row>
    <row r="1573" spans="1:9" x14ac:dyDescent="0.3">
      <c r="A1573" s="275">
        <v>43063.431234571763</v>
      </c>
      <c r="B1573" s="278">
        <v>4.6042661666870117</v>
      </c>
      <c r="C1573" s="278">
        <v>0.16040998697280884</v>
      </c>
      <c r="D1573" s="281">
        <v>5.3863525390625E-2</v>
      </c>
      <c r="E1573" s="279">
        <v>14.647743225097656</v>
      </c>
      <c r="F1573" s="279">
        <v>128.01806640625</v>
      </c>
      <c r="G1573" s="278">
        <v>4.5152425765991211</v>
      </c>
      <c r="H1573" s="278">
        <v>0.14032754302024841</v>
      </c>
      <c r="I1573" s="280">
        <v>306.40146065505189</v>
      </c>
    </row>
    <row r="1574" spans="1:9" x14ac:dyDescent="0.3">
      <c r="A1574" s="275">
        <v>43063.431236493052</v>
      </c>
      <c r="B1574" s="278">
        <v>4.608729362487793</v>
      </c>
      <c r="C1574" s="278">
        <v>0.16121961176395416</v>
      </c>
      <c r="D1574" s="281">
        <v>5.4534912109375E-2</v>
      </c>
      <c r="E1574" s="279">
        <v>14.652120590209961</v>
      </c>
      <c r="F1574" s="279">
        <v>128.18017578125</v>
      </c>
      <c r="G1574" s="278">
        <v>4.5196199417114258</v>
      </c>
      <c r="H1574" s="278">
        <v>0.14106744527816772</v>
      </c>
      <c r="I1574" s="280">
        <v>307.94039400880422</v>
      </c>
    </row>
    <row r="1575" spans="1:9" x14ac:dyDescent="0.3">
      <c r="A1575" s="275">
        <v>43063.431238425925</v>
      </c>
      <c r="B1575" s="278">
        <v>4.5888004302978516</v>
      </c>
      <c r="C1575" s="278">
        <v>0.1613709032535553</v>
      </c>
      <c r="D1575" s="281">
        <v>5.5206298828125E-2</v>
      </c>
      <c r="E1575" s="279">
        <v>14.632576942443848</v>
      </c>
      <c r="F1575" s="279">
        <v>128.24951171875</v>
      </c>
      <c r="G1575" s="278">
        <v>4.5000762939453125</v>
      </c>
      <c r="H1575" s="278">
        <v>0.14120341837406158</v>
      </c>
      <c r="I1575" s="280">
        <v>308.2218215143796</v>
      </c>
    </row>
    <row r="1576" spans="1:9" x14ac:dyDescent="0.3">
      <c r="A1576" s="275">
        <v>43063.431240358797</v>
      </c>
      <c r="B1576" s="278">
        <v>4.5609984397888184</v>
      </c>
      <c r="C1576" s="278">
        <v>0.15983082354068756</v>
      </c>
      <c r="D1576" s="281">
        <v>5.5206298828125E-2</v>
      </c>
      <c r="E1576" s="279">
        <v>14.605312347412109</v>
      </c>
      <c r="F1576" s="279">
        <v>128.33154296875</v>
      </c>
      <c r="G1576" s="278">
        <v>4.4728116989135742</v>
      </c>
      <c r="H1576" s="278">
        <v>0.13979059457778931</v>
      </c>
      <c r="I1576" s="280">
        <v>305.28023684944418</v>
      </c>
    </row>
    <row r="1577" spans="1:9" x14ac:dyDescent="0.3">
      <c r="A1577" s="275">
        <v>43063.431242280094</v>
      </c>
      <c r="B1577" s="278">
        <v>4.5208768844604492</v>
      </c>
      <c r="C1577" s="278">
        <v>0.15753889083862305</v>
      </c>
      <c r="D1577" s="281">
        <v>5.401611328125E-2</v>
      </c>
      <c r="E1577" s="279">
        <v>14.565966606140137</v>
      </c>
      <c r="F1577" s="279">
        <v>128.44384765625</v>
      </c>
      <c r="G1577" s="278">
        <v>4.4334659576416016</v>
      </c>
      <c r="H1577" s="278">
        <v>0.13769391179084778</v>
      </c>
      <c r="I1577" s="280">
        <v>300.91566280019447</v>
      </c>
    </row>
    <row r="1578" spans="1:9" x14ac:dyDescent="0.3">
      <c r="A1578" s="275">
        <v>43063.431244212959</v>
      </c>
      <c r="B1578" s="278">
        <v>4.4829339981079102</v>
      </c>
      <c r="C1578" s="278">
        <v>0.15859261155128479</v>
      </c>
      <c r="D1578" s="281">
        <v>5.328369140625E-2</v>
      </c>
      <c r="E1578" s="279">
        <v>14.528757095336914</v>
      </c>
      <c r="F1578" s="279">
        <v>128.52001953125</v>
      </c>
      <c r="G1578" s="278">
        <v>4.3962564468383789</v>
      </c>
      <c r="H1578" s="278">
        <v>0.13866335153579712</v>
      </c>
      <c r="I1578" s="280">
        <v>302.93647367641057</v>
      </c>
    </row>
    <row r="1579" spans="1:9" x14ac:dyDescent="0.3">
      <c r="A1579" s="275">
        <v>43063.431246145832</v>
      </c>
      <c r="B1579" s="278">
        <v>4.4520344734191895</v>
      </c>
      <c r="C1579" s="278">
        <v>0.16148826479911804</v>
      </c>
      <c r="D1579" s="281">
        <v>5.1025390625E-2</v>
      </c>
      <c r="E1579" s="279">
        <v>14.498455047607422</v>
      </c>
      <c r="F1579" s="279">
        <v>128.5087890625</v>
      </c>
      <c r="G1579" s="278">
        <v>4.3659543991088867</v>
      </c>
      <c r="H1579" s="278">
        <v>0.14132963120937347</v>
      </c>
      <c r="I1579" s="280">
        <v>308.4930375582008</v>
      </c>
    </row>
    <row r="1580" spans="1:9" x14ac:dyDescent="0.3">
      <c r="A1580" s="275">
        <v>43063.431248067129</v>
      </c>
      <c r="B1580" s="278">
        <v>4.436884880065918</v>
      </c>
      <c r="C1580" s="278">
        <v>0.1607002317905426</v>
      </c>
      <c r="D1580" s="281">
        <v>5.1300048828125E-2</v>
      </c>
      <c r="E1580" s="279">
        <v>14.483598709106445</v>
      </c>
      <c r="F1580" s="279">
        <v>128.4873046875</v>
      </c>
      <c r="G1580" s="278">
        <v>4.3510980606079102</v>
      </c>
      <c r="H1580" s="278">
        <v>0.14060536026954651</v>
      </c>
      <c r="I1580" s="280">
        <v>306.98457188740878</v>
      </c>
    </row>
    <row r="1581" spans="1:9" x14ac:dyDescent="0.3">
      <c r="A1581" s="275">
        <v>43063.431250000001</v>
      </c>
      <c r="B1581" s="278">
        <v>4.4390010833740234</v>
      </c>
      <c r="C1581" s="278">
        <v>0.16103962063789368</v>
      </c>
      <c r="D1581" s="281">
        <v>5.2490234375E-2</v>
      </c>
      <c r="E1581" s="279">
        <v>14.485673904418945</v>
      </c>
      <c r="F1581" s="279">
        <v>128.41552734375</v>
      </c>
      <c r="G1581" s="278">
        <v>4.3531732559204102</v>
      </c>
      <c r="H1581" s="278">
        <v>0.14091160893440247</v>
      </c>
      <c r="I1581" s="280">
        <v>307.61954548691239</v>
      </c>
    </row>
    <row r="1582" spans="1:9" x14ac:dyDescent="0.3">
      <c r="A1582" s="275">
        <v>43063.431251932867</v>
      </c>
      <c r="B1582" s="278">
        <v>4.462496280670166</v>
      </c>
      <c r="C1582" s="278">
        <v>0.16188642382621765</v>
      </c>
      <c r="D1582" s="281">
        <v>5.108642578125E-2</v>
      </c>
      <c r="E1582" s="279">
        <v>14.50871467590332</v>
      </c>
      <c r="F1582" s="279">
        <v>128.29541015625</v>
      </c>
      <c r="G1582" s="278">
        <v>4.3762140274047852</v>
      </c>
      <c r="H1582" s="278">
        <v>0.14169478416442871</v>
      </c>
      <c r="I1582" s="280">
        <v>309.25295698934286</v>
      </c>
    </row>
    <row r="1583" spans="1:9" x14ac:dyDescent="0.3">
      <c r="A1583" s="275">
        <v>43063.431253854164</v>
      </c>
      <c r="B1583" s="278">
        <v>4.4926810264587402</v>
      </c>
      <c r="C1583" s="278">
        <v>0.16183137893676758</v>
      </c>
      <c r="D1583" s="281">
        <v>5.242919921875E-2</v>
      </c>
      <c r="E1583" s="279">
        <v>14.538315773010254</v>
      </c>
      <c r="F1583" s="279">
        <v>128.2109375</v>
      </c>
      <c r="G1583" s="278">
        <v>4.4058151245117188</v>
      </c>
      <c r="H1583" s="278">
        <v>0.14163833856582642</v>
      </c>
      <c r="I1583" s="280">
        <v>309.13265875927527</v>
      </c>
    </row>
    <row r="1584" spans="1:9" x14ac:dyDescent="0.3">
      <c r="A1584" s="275">
        <v>43063.431255787036</v>
      </c>
      <c r="B1584" s="278">
        <v>4.5214495658874512</v>
      </c>
      <c r="C1584" s="278">
        <v>0.16196411848068237</v>
      </c>
      <c r="D1584" s="281">
        <v>5.35888671875E-2</v>
      </c>
      <c r="E1584" s="279">
        <v>14.5665283203125</v>
      </c>
      <c r="F1584" s="279">
        <v>127.90771484375</v>
      </c>
      <c r="G1584" s="278">
        <v>4.4340276718139648</v>
      </c>
      <c r="H1584" s="278">
        <v>0.14175504446029663</v>
      </c>
      <c r="I1584" s="280">
        <v>309.37313000802408</v>
      </c>
    </row>
    <row r="1585" spans="1:9" x14ac:dyDescent="0.3">
      <c r="A1585" s="275">
        <v>43063.431257719909</v>
      </c>
      <c r="B1585" s="278">
        <v>4.5423364639282227</v>
      </c>
      <c r="C1585" s="278">
        <v>0.16232240200042725</v>
      </c>
      <c r="D1585" s="281">
        <v>5.3741455078125E-2</v>
      </c>
      <c r="E1585" s="279">
        <v>14.587011337280273</v>
      </c>
      <c r="F1585" s="279">
        <v>126.02001953125</v>
      </c>
      <c r="G1585" s="278">
        <v>4.4545106887817383</v>
      </c>
      <c r="H1585" s="278">
        <v>0.14208312332630157</v>
      </c>
      <c r="I1585" s="280">
        <v>310.05577338881733</v>
      </c>
    </row>
    <row r="1586" spans="1:9" x14ac:dyDescent="0.3">
      <c r="A1586" s="275">
        <v>43063.431259641206</v>
      </c>
      <c r="B1586" s="278">
        <v>4.5602974891662598</v>
      </c>
      <c r="C1586" s="278">
        <v>0.16160927712917328</v>
      </c>
      <c r="D1586" s="281">
        <v>5.3436279296875E-2</v>
      </c>
      <c r="E1586" s="279">
        <v>14.60462474822998</v>
      </c>
      <c r="F1586" s="279">
        <v>124.8076171875</v>
      </c>
      <c r="G1586" s="278">
        <v>4.4721240997314453</v>
      </c>
      <c r="H1586" s="278">
        <v>0.14142991602420807</v>
      </c>
      <c r="I1586" s="280">
        <v>308.69705406505199</v>
      </c>
    </row>
    <row r="1587" spans="1:9" x14ac:dyDescent="0.3">
      <c r="A1587" s="275">
        <v>43063.431261574071</v>
      </c>
      <c r="B1587" s="278">
        <v>4.5629162788391113</v>
      </c>
      <c r="C1587" s="278">
        <v>0.16170434653759003</v>
      </c>
      <c r="D1587" s="281">
        <v>5.38330078125E-2</v>
      </c>
      <c r="E1587" s="279">
        <v>14.607192993164063</v>
      </c>
      <c r="F1587" s="279">
        <v>125.93896484375</v>
      </c>
      <c r="G1587" s="278">
        <v>4.4746923446655273</v>
      </c>
      <c r="H1587" s="278">
        <v>0.14151543378829956</v>
      </c>
      <c r="I1587" s="280">
        <v>308.87417967188048</v>
      </c>
    </row>
    <row r="1588" spans="1:9" x14ac:dyDescent="0.3">
      <c r="A1588" s="275">
        <v>43063.431263506944</v>
      </c>
      <c r="B1588" s="278">
        <v>4.5719895362854004</v>
      </c>
      <c r="C1588" s="278">
        <v>0.16181834042072296</v>
      </c>
      <c r="D1588" s="281">
        <v>5.4840087890625E-2</v>
      </c>
      <c r="E1588" s="279">
        <v>14.616090774536133</v>
      </c>
      <c r="F1588" s="279">
        <v>126.66943359375</v>
      </c>
      <c r="G1588" s="278">
        <v>4.4835901260375977</v>
      </c>
      <c r="H1588" s="278">
        <v>0.14161564409732819</v>
      </c>
      <c r="I1588" s="280">
        <v>309.08056520254161</v>
      </c>
    </row>
    <row r="1589" spans="1:9" x14ac:dyDescent="0.3">
      <c r="A1589" s="275">
        <v>43063.43126542824</v>
      </c>
      <c r="B1589" s="278">
        <v>4.5818991661071777</v>
      </c>
      <c r="C1589" s="278">
        <v>0.16012777388095856</v>
      </c>
      <c r="D1589" s="281">
        <v>5.5145263671875E-2</v>
      </c>
      <c r="E1589" s="279">
        <v>14.625808715820313</v>
      </c>
      <c r="F1589" s="279">
        <v>127.11669921875</v>
      </c>
      <c r="G1589" s="278">
        <v>4.4933080673217773</v>
      </c>
      <c r="H1589" s="278">
        <v>0.14006319642066956</v>
      </c>
      <c r="I1589" s="280">
        <v>305.84809926522081</v>
      </c>
    </row>
    <row r="1590" spans="1:9" x14ac:dyDescent="0.3">
      <c r="A1590" s="275">
        <v>43063.431267361113</v>
      </c>
      <c r="B1590" s="278">
        <v>4.599271297454834</v>
      </c>
      <c r="C1590" s="278">
        <v>0.16168901324272156</v>
      </c>
      <c r="D1590" s="281">
        <v>5.4107666015625E-2</v>
      </c>
      <c r="E1590" s="279">
        <v>14.642845153808594</v>
      </c>
      <c r="F1590" s="279">
        <v>127.07666015625</v>
      </c>
      <c r="G1590" s="278">
        <v>4.5103445053100586</v>
      </c>
      <c r="H1590" s="278">
        <v>0.1415000855922699</v>
      </c>
      <c r="I1590" s="280">
        <v>308.84179656463164</v>
      </c>
    </row>
    <row r="1591" spans="1:9" x14ac:dyDescent="0.3">
      <c r="A1591" s="275">
        <v>43063.431269293978</v>
      </c>
      <c r="B1591" s="278">
        <v>4.6153831481933594</v>
      </c>
      <c r="C1591" s="278">
        <v>0.16122037172317505</v>
      </c>
      <c r="D1591" s="281">
        <v>5.3375244140625E-2</v>
      </c>
      <c r="E1591" s="279">
        <v>14.658645629882813</v>
      </c>
      <c r="F1591" s="279">
        <v>127.06494140625</v>
      </c>
      <c r="G1591" s="278">
        <v>4.5261449813842773</v>
      </c>
      <c r="H1591" s="278">
        <v>0.14107315242290497</v>
      </c>
      <c r="I1591" s="280">
        <v>307.95487433698798</v>
      </c>
    </row>
    <row r="1592" spans="1:9" x14ac:dyDescent="0.3">
      <c r="A1592" s="275">
        <v>43063.431271215275</v>
      </c>
      <c r="B1592" s="278">
        <v>4.6358537673950195</v>
      </c>
      <c r="C1592" s="278">
        <v>0.16199211776256561</v>
      </c>
      <c r="D1592" s="281">
        <v>5.31005859375E-2</v>
      </c>
      <c r="E1592" s="279">
        <v>14.678720474243164</v>
      </c>
      <c r="F1592" s="279">
        <v>126.97265625</v>
      </c>
      <c r="G1592" s="278">
        <v>4.5462198257446289</v>
      </c>
      <c r="H1592" s="278">
        <v>0.14178250730037689</v>
      </c>
      <c r="I1592" s="280">
        <v>309.4321246783062</v>
      </c>
    </row>
    <row r="1593" spans="1:9" x14ac:dyDescent="0.3">
      <c r="A1593" s="275">
        <v>43063.431273148148</v>
      </c>
      <c r="B1593" s="278">
        <v>4.6486964225769043</v>
      </c>
      <c r="C1593" s="278">
        <v>0.16127884387969971</v>
      </c>
      <c r="D1593" s="281">
        <v>5.33447265625E-2</v>
      </c>
      <c r="E1593" s="279">
        <v>14.691314697265625</v>
      </c>
      <c r="F1593" s="279">
        <v>126.93212890625</v>
      </c>
      <c r="G1593" s="278">
        <v>4.5588140487670898</v>
      </c>
      <c r="H1593" s="278">
        <v>0.1411268413066864</v>
      </c>
      <c r="I1593" s="280">
        <v>308.06690784865611</v>
      </c>
    </row>
    <row r="1594" spans="1:9" x14ac:dyDescent="0.3">
      <c r="A1594" s="275">
        <v>43063.43127508102</v>
      </c>
      <c r="B1594" s="278">
        <v>4.6604537963867188</v>
      </c>
      <c r="C1594" s="278">
        <v>0.16218224167823792</v>
      </c>
      <c r="D1594" s="281">
        <v>5.3558349609375E-2</v>
      </c>
      <c r="E1594" s="279">
        <v>14.702844619750977</v>
      </c>
      <c r="F1594" s="279">
        <v>126.8447265625</v>
      </c>
      <c r="G1594" s="278">
        <v>4.5703439712524414</v>
      </c>
      <c r="H1594" s="278">
        <v>0.1419549286365509</v>
      </c>
      <c r="I1594" s="280">
        <v>309.79011940782988</v>
      </c>
    </row>
    <row r="1595" spans="1:9" x14ac:dyDescent="0.3">
      <c r="A1595" s="275">
        <v>43063.431277002317</v>
      </c>
      <c r="B1595" s="278">
        <v>4.674468994140625</v>
      </c>
      <c r="C1595" s="278">
        <v>0.16066114604473114</v>
      </c>
      <c r="D1595" s="281">
        <v>5.3802490234375E-2</v>
      </c>
      <c r="E1595" s="279">
        <v>14.716588973999023</v>
      </c>
      <c r="F1595" s="279">
        <v>126.708984375</v>
      </c>
      <c r="G1595" s="278">
        <v>4.5840883255004883</v>
      </c>
      <c r="H1595" s="278">
        <v>0.14055801928043365</v>
      </c>
      <c r="I1595" s="280">
        <v>306.88188662068524</v>
      </c>
    </row>
    <row r="1596" spans="1:9" x14ac:dyDescent="0.3">
      <c r="A1596" s="275">
        <v>43063.431278935182</v>
      </c>
      <c r="B1596" s="278">
        <v>4.6862282752990723</v>
      </c>
      <c r="C1596" s="278">
        <v>0.16207201778888702</v>
      </c>
      <c r="D1596" s="281">
        <v>5.377197265625E-2</v>
      </c>
      <c r="E1596" s="279">
        <v>14.728120803833008</v>
      </c>
      <c r="F1596" s="279">
        <v>126.529296875</v>
      </c>
      <c r="G1596" s="278">
        <v>4.5956201553344727</v>
      </c>
      <c r="H1596" s="278">
        <v>0.14185276627540588</v>
      </c>
      <c r="I1596" s="280">
        <v>309.57716403868511</v>
      </c>
    </row>
    <row r="1597" spans="1:9" x14ac:dyDescent="0.3">
      <c r="A1597" s="275">
        <v>43063.431280868055</v>
      </c>
      <c r="B1597" s="278">
        <v>4.6936230659484863</v>
      </c>
      <c r="C1597" s="278">
        <v>0.16130237281322479</v>
      </c>
      <c r="D1597" s="281">
        <v>5.3558349609375E-2</v>
      </c>
      <c r="E1597" s="279">
        <v>14.735372543334961</v>
      </c>
      <c r="F1597" s="279">
        <v>126.3994140625</v>
      </c>
      <c r="G1597" s="278">
        <v>4.6028718948364258</v>
      </c>
      <c r="H1597" s="278">
        <v>0.14114736020565033</v>
      </c>
      <c r="I1597" s="280">
        <v>308.10945031647265</v>
      </c>
    </row>
    <row r="1598" spans="1:9" x14ac:dyDescent="0.3">
      <c r="A1598" s="275">
        <v>43063.431282789352</v>
      </c>
      <c r="B1598" s="278">
        <v>4.703618049621582</v>
      </c>
      <c r="C1598" s="278">
        <v>0.16162298619747162</v>
      </c>
      <c r="D1598" s="281">
        <v>5.2978515625E-2</v>
      </c>
      <c r="E1598" s="279">
        <v>14.745174407958984</v>
      </c>
      <c r="F1598" s="279">
        <v>126.32666015625</v>
      </c>
      <c r="G1598" s="278">
        <v>4.6126737594604492</v>
      </c>
      <c r="H1598" s="278">
        <v>0.14144405722618103</v>
      </c>
      <c r="I1598" s="280">
        <v>308.7283964190554</v>
      </c>
    </row>
    <row r="1599" spans="1:9" x14ac:dyDescent="0.3">
      <c r="A1599" s="275">
        <v>43063.431284722225</v>
      </c>
      <c r="B1599" s="278">
        <v>4.715540885925293</v>
      </c>
      <c r="C1599" s="278">
        <v>0.1617744117975235</v>
      </c>
      <c r="D1599" s="281">
        <v>5.322265625E-2</v>
      </c>
      <c r="E1599" s="279">
        <v>14.756866455078125</v>
      </c>
      <c r="F1599" s="279">
        <v>126.21533203125</v>
      </c>
      <c r="G1599" s="278">
        <v>4.6243658065795898</v>
      </c>
      <c r="H1599" s="278">
        <v>0.1415819376707077</v>
      </c>
      <c r="I1599" s="280">
        <v>309.01489351685422</v>
      </c>
    </row>
    <row r="1600" spans="1:9" x14ac:dyDescent="0.3">
      <c r="A1600" s="275">
        <v>43063.43128665509</v>
      </c>
      <c r="B1600" s="278">
        <v>4.7359256744384766</v>
      </c>
      <c r="C1600" s="278">
        <v>0.16151253879070282</v>
      </c>
      <c r="D1600" s="281">
        <v>5.316162109375E-2</v>
      </c>
      <c r="E1600" s="279">
        <v>14.776857376098633</v>
      </c>
      <c r="F1600" s="279">
        <v>125.89404296875</v>
      </c>
      <c r="G1600" s="278">
        <v>4.6443567276000977</v>
      </c>
      <c r="H1600" s="278">
        <v>0.14134180545806885</v>
      </c>
      <c r="I1600" s="280">
        <v>308.51536136826411</v>
      </c>
    </row>
    <row r="1601" spans="1:9" x14ac:dyDescent="0.3">
      <c r="A1601" s="275">
        <v>43063.431288576387</v>
      </c>
      <c r="B1601" s="278">
        <v>4.7657828330993652</v>
      </c>
      <c r="C1601" s="278">
        <v>0.16217142343521118</v>
      </c>
      <c r="D1601" s="281">
        <v>5.2947998046875E-2</v>
      </c>
      <c r="E1601" s="279">
        <v>14.806137084960938</v>
      </c>
      <c r="F1601" s="279">
        <v>125.8642578125</v>
      </c>
      <c r="G1601" s="278">
        <v>4.6736364364624023</v>
      </c>
      <c r="H1601" s="278">
        <v>0.14194732904434204</v>
      </c>
      <c r="I1601" s="280">
        <v>309.77635313753132</v>
      </c>
    </row>
    <row r="1602" spans="1:9" x14ac:dyDescent="0.3">
      <c r="A1602" s="275">
        <v>43063.431290509259</v>
      </c>
      <c r="B1602" s="278">
        <v>4.8000807762145996</v>
      </c>
      <c r="C1602" s="278">
        <v>0.16157126426696777</v>
      </c>
      <c r="D1602" s="281">
        <v>5.33447265625E-2</v>
      </c>
      <c r="E1602" s="279">
        <v>14.83977222442627</v>
      </c>
      <c r="F1602" s="279">
        <v>125.57080078125</v>
      </c>
      <c r="G1602" s="278">
        <v>4.7072715759277344</v>
      </c>
      <c r="H1602" s="278">
        <v>0.14139473438262939</v>
      </c>
      <c r="I1602" s="280">
        <v>308.62547487660908</v>
      </c>
    </row>
    <row r="1603" spans="1:9" x14ac:dyDescent="0.3">
      <c r="A1603" s="275">
        <v>43063.431292442132</v>
      </c>
      <c r="B1603" s="278">
        <v>4.820885181427002</v>
      </c>
      <c r="C1603" s="278">
        <v>0.16172268986701965</v>
      </c>
      <c r="D1603" s="281">
        <v>5.3314208984375E-2</v>
      </c>
      <c r="E1603" s="279">
        <v>14.860174179077148</v>
      </c>
      <c r="F1603" s="279">
        <v>125.4130859375</v>
      </c>
      <c r="G1603" s="278">
        <v>4.7276735305786133</v>
      </c>
      <c r="H1603" s="278">
        <v>0.14153376221656799</v>
      </c>
      <c r="I1603" s="280">
        <v>308.91506454909592</v>
      </c>
    </row>
    <row r="1604" spans="1:9" x14ac:dyDescent="0.3">
      <c r="A1604" s="275">
        <v>43063.431294363429</v>
      </c>
      <c r="B1604" s="278">
        <v>4.8401031494140625</v>
      </c>
      <c r="C1604" s="278">
        <v>0.16115981340408325</v>
      </c>
      <c r="D1604" s="281">
        <v>5.35888671875E-2</v>
      </c>
      <c r="E1604" s="279">
        <v>14.879020690917969</v>
      </c>
      <c r="F1604" s="279">
        <v>125.3486328125</v>
      </c>
      <c r="G1604" s="278">
        <v>4.7465200424194336</v>
      </c>
      <c r="H1604" s="278">
        <v>0.14101597666740417</v>
      </c>
      <c r="I1604" s="280">
        <v>307.83679973090472</v>
      </c>
    </row>
    <row r="1605" spans="1:9" x14ac:dyDescent="0.3">
      <c r="A1605" s="275">
        <v>43063.431296296294</v>
      </c>
      <c r="B1605" s="278">
        <v>4.8455724716186523</v>
      </c>
      <c r="C1605" s="278">
        <v>0.16204461455345154</v>
      </c>
      <c r="D1605" s="281">
        <v>5.4718017578125E-2</v>
      </c>
      <c r="E1605" s="279">
        <v>14.884384155273438</v>
      </c>
      <c r="F1605" s="279">
        <v>125.30029296875</v>
      </c>
      <c r="G1605" s="278">
        <v>4.7518835067749023</v>
      </c>
      <c r="H1605" s="278">
        <v>0.14182300865650177</v>
      </c>
      <c r="I1605" s="280">
        <v>309.51413770893754</v>
      </c>
    </row>
    <row r="1606" spans="1:9" x14ac:dyDescent="0.3">
      <c r="A1606" s="275">
        <v>43063.431298229167</v>
      </c>
      <c r="B1606" s="278">
        <v>4.8551473617553711</v>
      </c>
      <c r="C1606" s="278">
        <v>0.16155676543712616</v>
      </c>
      <c r="D1606" s="281">
        <v>5.5816650390625E-2</v>
      </c>
      <c r="E1606" s="279">
        <v>14.893774032592773</v>
      </c>
      <c r="F1606" s="279">
        <v>125.150390625</v>
      </c>
      <c r="G1606" s="278">
        <v>4.7612733840942383</v>
      </c>
      <c r="H1606" s="278">
        <v>0.14137053489685059</v>
      </c>
      <c r="I1606" s="280">
        <v>308.56995142988683</v>
      </c>
    </row>
    <row r="1607" spans="1:9" x14ac:dyDescent="0.3">
      <c r="A1607" s="275">
        <v>43063.431300150463</v>
      </c>
      <c r="B1607" s="278">
        <v>4.8757853507995605</v>
      </c>
      <c r="C1607" s="278">
        <v>0.16150155663490295</v>
      </c>
      <c r="D1607" s="281">
        <v>5.596923828125E-2</v>
      </c>
      <c r="E1607" s="279">
        <v>14.914012908935547</v>
      </c>
      <c r="F1607" s="279">
        <v>124.83740234375</v>
      </c>
      <c r="G1607" s="278">
        <v>4.7815122604370117</v>
      </c>
      <c r="H1607" s="278">
        <v>0.14131914079189301</v>
      </c>
      <c r="I1607" s="280">
        <v>308.46278674669395</v>
      </c>
    </row>
    <row r="1608" spans="1:9" x14ac:dyDescent="0.3">
      <c r="A1608" s="275">
        <v>43063.431302083336</v>
      </c>
      <c r="B1608" s="278">
        <v>4.8982672691345215</v>
      </c>
      <c r="C1608" s="278">
        <v>0.16242356598377228</v>
      </c>
      <c r="D1608" s="281">
        <v>5.4229736328125E-2</v>
      </c>
      <c r="E1608" s="279">
        <v>14.936059951782227</v>
      </c>
      <c r="F1608" s="279">
        <v>124.54150390625</v>
      </c>
      <c r="G1608" s="278">
        <v>4.8035593032836914</v>
      </c>
      <c r="H1608" s="278">
        <v>0.14217281341552734</v>
      </c>
      <c r="I1608" s="280">
        <v>310.24348233283001</v>
      </c>
    </row>
    <row r="1609" spans="1:9" x14ac:dyDescent="0.3">
      <c r="A1609" s="275">
        <v>43063.431304016201</v>
      </c>
      <c r="B1609" s="278">
        <v>4.9213361740112305</v>
      </c>
      <c r="C1609" s="278">
        <v>0.16204877197742462</v>
      </c>
      <c r="D1609" s="281">
        <v>5.3985595703125E-2</v>
      </c>
      <c r="E1609" s="279">
        <v>14.958683013916016</v>
      </c>
      <c r="F1609" s="279">
        <v>124.3544921875</v>
      </c>
      <c r="G1609" s="278">
        <v>4.8261823654174805</v>
      </c>
      <c r="H1609" s="278">
        <v>0.14182978868484497</v>
      </c>
      <c r="I1609" s="280">
        <v>309.53034934686849</v>
      </c>
    </row>
    <row r="1610" spans="1:9" x14ac:dyDescent="0.3">
      <c r="A1610" s="275">
        <v>43063.431305937498</v>
      </c>
      <c r="B1610" s="278">
        <v>4.9501848220825195</v>
      </c>
      <c r="C1610" s="278">
        <v>0.16199351847171783</v>
      </c>
      <c r="D1610" s="281">
        <v>5.377197265625E-2</v>
      </c>
      <c r="E1610" s="279">
        <v>14.986973762512207</v>
      </c>
      <c r="F1610" s="279">
        <v>124.22607421875</v>
      </c>
      <c r="G1610" s="278">
        <v>4.8544731140136719</v>
      </c>
      <c r="H1610" s="278">
        <v>0.14177992939949036</v>
      </c>
      <c r="I1610" s="280">
        <v>309.4272208447905</v>
      </c>
    </row>
    <row r="1611" spans="1:9" x14ac:dyDescent="0.3">
      <c r="A1611" s="275">
        <v>43063.431307870371</v>
      </c>
      <c r="B1611" s="278">
        <v>4.9719991683959961</v>
      </c>
      <c r="C1611" s="278">
        <v>0.16124275326728821</v>
      </c>
      <c r="D1611" s="281">
        <v>5.3924560546875E-2</v>
      </c>
      <c r="E1611" s="279">
        <v>15.008366584777832</v>
      </c>
      <c r="F1611" s="279">
        <v>124.19921875</v>
      </c>
      <c r="G1611" s="278">
        <v>4.8758659362792969</v>
      </c>
      <c r="H1611" s="278">
        <v>0.1410902738571167</v>
      </c>
      <c r="I1611" s="280">
        <v>307.9914539036036</v>
      </c>
    </row>
    <row r="1612" spans="1:9" x14ac:dyDescent="0.3">
      <c r="A1612" s="275">
        <v>43063.431309803243</v>
      </c>
      <c r="B1612" s="278">
        <v>4.986598014831543</v>
      </c>
      <c r="C1612" s="278">
        <v>0.16192032396793365</v>
      </c>
      <c r="D1612" s="281">
        <v>5.3802490234375E-2</v>
      </c>
      <c r="E1612" s="279">
        <v>15.022683143615723</v>
      </c>
      <c r="F1612" s="279">
        <v>124.19873046875</v>
      </c>
      <c r="G1612" s="278">
        <v>4.8901824951171875</v>
      </c>
      <c r="H1612" s="278">
        <v>0.14171251654624939</v>
      </c>
      <c r="I1612" s="280">
        <v>309.28706613157902</v>
      </c>
    </row>
    <row r="1613" spans="1:9" x14ac:dyDescent="0.3">
      <c r="A1613" s="275">
        <v>43063.43131172454</v>
      </c>
      <c r="B1613" s="278">
        <v>4.9937467575073242</v>
      </c>
      <c r="C1613" s="278">
        <v>0.16071844100952148</v>
      </c>
      <c r="D1613" s="281">
        <v>5.4443359375E-2</v>
      </c>
      <c r="E1613" s="279">
        <v>15.029693603515625</v>
      </c>
      <c r="F1613" s="279">
        <v>124.1533203125</v>
      </c>
      <c r="G1613" s="278">
        <v>4.8971929550170898</v>
      </c>
      <c r="H1613" s="278">
        <v>0.14060686528682709</v>
      </c>
      <c r="I1613" s="280">
        <v>306.98414921699316</v>
      </c>
    </row>
    <row r="1614" spans="1:9" x14ac:dyDescent="0.3">
      <c r="A1614" s="275">
        <v>43063.431313657406</v>
      </c>
      <c r="B1614" s="278">
        <v>4.9948573112487793</v>
      </c>
      <c r="C1614" s="278">
        <v>0.16122700273990631</v>
      </c>
      <c r="D1614" s="281">
        <v>5.499267578125E-2</v>
      </c>
      <c r="E1614" s="279">
        <v>15.030782699584961</v>
      </c>
      <c r="F1614" s="279">
        <v>123.96142578125</v>
      </c>
      <c r="G1614" s="278">
        <v>4.8982820510864258</v>
      </c>
      <c r="H1614" s="278">
        <v>0.14107111096382141</v>
      </c>
      <c r="I1614" s="280">
        <v>307.94936843673611</v>
      </c>
    </row>
    <row r="1615" spans="1:9" x14ac:dyDescent="0.3">
      <c r="A1615" s="275">
        <v>43063.431315590278</v>
      </c>
      <c r="B1615" s="278">
        <v>5.0035133361816406</v>
      </c>
      <c r="C1615" s="278">
        <v>0.16083304584026337</v>
      </c>
      <c r="D1615" s="281">
        <v>5.50537109375E-2</v>
      </c>
      <c r="E1615" s="279">
        <v>15.039271354675293</v>
      </c>
      <c r="F1615" s="279">
        <v>123.59326171875</v>
      </c>
      <c r="G1615" s="278">
        <v>4.9067707061767578</v>
      </c>
      <c r="H1615" s="278">
        <v>0.14070934057235718</v>
      </c>
      <c r="I1615" s="280">
        <v>307.19621257958647</v>
      </c>
    </row>
    <row r="1616" spans="1:9" x14ac:dyDescent="0.3">
      <c r="A1616" s="275">
        <v>43063.431317511575</v>
      </c>
      <c r="B1616" s="278">
        <v>5.0198774337768555</v>
      </c>
      <c r="C1616" s="278">
        <v>0.16154874861240387</v>
      </c>
      <c r="D1616" s="281">
        <v>5.48095703125E-2</v>
      </c>
      <c r="E1616" s="279">
        <v>15.055318832397461</v>
      </c>
      <c r="F1616" s="279">
        <v>123.24560546875</v>
      </c>
      <c r="G1616" s="278">
        <v>4.9228181838989258</v>
      </c>
      <c r="H1616" s="278">
        <v>0.14136703312397003</v>
      </c>
      <c r="I1616" s="280">
        <v>308.56597583373667</v>
      </c>
    </row>
    <row r="1617" spans="1:9" x14ac:dyDescent="0.3">
      <c r="A1617" s="275">
        <v>43063.431319444448</v>
      </c>
      <c r="B1617" s="278">
        <v>5.0463805198669434</v>
      </c>
      <c r="C1617" s="278">
        <v>0.16192564368247986</v>
      </c>
      <c r="D1617" s="281">
        <v>5.419921875E-2</v>
      </c>
      <c r="E1617" s="279">
        <v>15.08130931854248</v>
      </c>
      <c r="F1617" s="279">
        <v>122.9765625</v>
      </c>
      <c r="G1617" s="278">
        <v>4.9488086700439453</v>
      </c>
      <c r="H1617" s="278">
        <v>0.14171549677848816</v>
      </c>
      <c r="I1617" s="280">
        <v>309.29275072975531</v>
      </c>
    </row>
    <row r="1618" spans="1:9" x14ac:dyDescent="0.3">
      <c r="A1618" s="275">
        <v>43063.431321377313</v>
      </c>
      <c r="B1618" s="278">
        <v>5.0764093399047852</v>
      </c>
      <c r="C1618" s="278">
        <v>0.16209594905376434</v>
      </c>
      <c r="D1618" s="281">
        <v>5.3192138671875E-2</v>
      </c>
      <c r="E1618" s="279">
        <v>15.110757827758789</v>
      </c>
      <c r="F1618" s="279">
        <v>122.857421875</v>
      </c>
      <c r="G1618" s="278">
        <v>4.9782571792602539</v>
      </c>
      <c r="H1618" s="278">
        <v>0.14187605679035187</v>
      </c>
      <c r="I1618" s="280">
        <v>309.6294256326737</v>
      </c>
    </row>
    <row r="1619" spans="1:9" x14ac:dyDescent="0.3">
      <c r="A1619" s="275">
        <v>43063.43132329861</v>
      </c>
      <c r="B1619" s="278">
        <v>5.0962886810302734</v>
      </c>
      <c r="C1619" s="278">
        <v>0.16232231259346008</v>
      </c>
      <c r="D1619" s="281">
        <v>5.3466796875E-2</v>
      </c>
      <c r="E1619" s="279">
        <v>15.130252838134766</v>
      </c>
      <c r="F1619" s="279">
        <v>122.91015625</v>
      </c>
      <c r="G1619" s="278">
        <v>4.9977521896362305</v>
      </c>
      <c r="H1619" s="278">
        <v>0.1420825868844986</v>
      </c>
      <c r="I1619" s="280">
        <v>310.05870953885801</v>
      </c>
    </row>
    <row r="1620" spans="1:9" x14ac:dyDescent="0.3">
      <c r="A1620" s="275">
        <v>43063.431325231482</v>
      </c>
      <c r="B1620" s="278">
        <v>5.1060380935668945</v>
      </c>
      <c r="C1620" s="278">
        <v>0.1621355414390564</v>
      </c>
      <c r="D1620" s="281">
        <v>5.389404296875E-2</v>
      </c>
      <c r="E1620" s="279">
        <v>15.139813423156738</v>
      </c>
      <c r="F1620" s="279">
        <v>122.923828125</v>
      </c>
      <c r="G1620" s="278">
        <v>5.0073127746582031</v>
      </c>
      <c r="H1620" s="278">
        <v>0.14190927147865295</v>
      </c>
      <c r="I1620" s="280">
        <v>309.69712265144267</v>
      </c>
    </row>
    <row r="1621" spans="1:9" x14ac:dyDescent="0.3">
      <c r="A1621" s="275">
        <v>43063.431327164355</v>
      </c>
      <c r="B1621" s="278">
        <v>5.1046285629272461</v>
      </c>
      <c r="C1621" s="278">
        <v>0.16164785623550415</v>
      </c>
      <c r="D1621" s="281">
        <v>5.4229736328125E-2</v>
      </c>
      <c r="E1621" s="279">
        <v>15.138431549072266</v>
      </c>
      <c r="F1621" s="279">
        <v>122.7314453125</v>
      </c>
      <c r="G1621" s="278">
        <v>5.0059309005737305</v>
      </c>
      <c r="H1621" s="278">
        <v>0.14146023988723755</v>
      </c>
      <c r="I1621" s="280">
        <v>308.76180760093627</v>
      </c>
    </row>
    <row r="1622" spans="1:9" x14ac:dyDescent="0.3">
      <c r="A1622" s="275">
        <v>43063.431329085652</v>
      </c>
      <c r="B1622" s="278">
        <v>5.1172242164611816</v>
      </c>
      <c r="C1622" s="278">
        <v>0.16085976362228394</v>
      </c>
      <c r="D1622" s="281">
        <v>5.4290771484375E-2</v>
      </c>
      <c r="E1622" s="279">
        <v>15.150783538818359</v>
      </c>
      <c r="F1622" s="279">
        <v>122.26904296875</v>
      </c>
      <c r="G1622" s="278">
        <v>5.0182828903198242</v>
      </c>
      <c r="H1622" s="278">
        <v>0.14073684811592102</v>
      </c>
      <c r="I1622" s="280">
        <v>307.25579631881857</v>
      </c>
    </row>
    <row r="1623" spans="1:9" x14ac:dyDescent="0.3">
      <c r="A1623" s="275">
        <v>43063.431331018517</v>
      </c>
      <c r="B1623" s="278">
        <v>5.1351780891418457</v>
      </c>
      <c r="C1623" s="278">
        <v>0.16117990016937256</v>
      </c>
      <c r="D1623" s="281">
        <v>5.38330078125E-2</v>
      </c>
      <c r="E1623" s="279">
        <v>15.168390274047852</v>
      </c>
      <c r="F1623" s="279">
        <v>121.66015625</v>
      </c>
      <c r="G1623" s="278">
        <v>5.0358896255493164</v>
      </c>
      <c r="H1623" s="278">
        <v>0.14103245735168457</v>
      </c>
      <c r="I1623" s="280">
        <v>307.87242588335499</v>
      </c>
    </row>
    <row r="1624" spans="1:9" x14ac:dyDescent="0.3">
      <c r="A1624" s="275">
        <v>43063.43133295139</v>
      </c>
      <c r="B1624" s="278">
        <v>5.1556448936462402</v>
      </c>
      <c r="C1624" s="278">
        <v>0.16135016083717346</v>
      </c>
      <c r="D1624" s="281">
        <v>5.3497314453125E-2</v>
      </c>
      <c r="E1624" s="279">
        <v>15.188461303710938</v>
      </c>
      <c r="F1624" s="279">
        <v>121.1298828125</v>
      </c>
      <c r="G1624" s="278">
        <v>5.0559606552124023</v>
      </c>
      <c r="H1624" s="278">
        <v>0.14119008183479309</v>
      </c>
      <c r="I1624" s="280">
        <v>308.20141823314566</v>
      </c>
    </row>
    <row r="1625" spans="1:9" x14ac:dyDescent="0.3">
      <c r="A1625" s="275">
        <v>43063.431334872686</v>
      </c>
      <c r="B1625" s="278">
        <v>5.1886062622070313</v>
      </c>
      <c r="C1625" s="278">
        <v>0.16167075932025909</v>
      </c>
      <c r="D1625" s="281">
        <v>5.377197265625E-2</v>
      </c>
      <c r="E1625" s="279">
        <v>15.220785140991211</v>
      </c>
      <c r="F1625" s="279">
        <v>120.93017578125</v>
      </c>
      <c r="G1625" s="278">
        <v>5.0882844924926758</v>
      </c>
      <c r="H1625" s="278">
        <v>0.14148300886154175</v>
      </c>
      <c r="I1625" s="280">
        <v>308.81071181294584</v>
      </c>
    </row>
    <row r="1626" spans="1:9" x14ac:dyDescent="0.3">
      <c r="A1626" s="275">
        <v>43063.431336805559</v>
      </c>
      <c r="B1626" s="278">
        <v>5.2094907760620117</v>
      </c>
      <c r="C1626" s="278">
        <v>0.16261160373687744</v>
      </c>
      <c r="D1626" s="281">
        <v>5.38330078125E-2</v>
      </c>
      <c r="E1626" s="279">
        <v>15.241266250610352</v>
      </c>
      <c r="F1626" s="279">
        <v>121.0810546875</v>
      </c>
      <c r="G1626" s="278">
        <v>5.1087656021118164</v>
      </c>
      <c r="H1626" s="278">
        <v>0.14234618842601776</v>
      </c>
      <c r="I1626" s="280">
        <v>310.60714683807947</v>
      </c>
    </row>
    <row r="1627" spans="1:9" x14ac:dyDescent="0.3">
      <c r="A1627" s="275">
        <v>43063.431338738425</v>
      </c>
      <c r="B1627" s="278">
        <v>5.2230939865112305</v>
      </c>
      <c r="C1627" s="278">
        <v>0.16165407001972198</v>
      </c>
      <c r="D1627" s="281">
        <v>5.419921875E-2</v>
      </c>
      <c r="E1627" s="279">
        <v>15.254606246948242</v>
      </c>
      <c r="F1627" s="279">
        <v>121.14892578125</v>
      </c>
      <c r="G1627" s="278">
        <v>5.122105598449707</v>
      </c>
      <c r="H1627" s="278">
        <v>0.14146573841571808</v>
      </c>
      <c r="I1627" s="280">
        <v>308.77402026020201</v>
      </c>
    </row>
    <row r="1628" spans="1:9" x14ac:dyDescent="0.3">
      <c r="A1628" s="275">
        <v>43063.431340659721</v>
      </c>
      <c r="B1628" s="278">
        <v>5.2314982414245605</v>
      </c>
      <c r="C1628" s="278">
        <v>0.1625761091709137</v>
      </c>
      <c r="D1628" s="281">
        <v>5.5389404296875E-2</v>
      </c>
      <c r="E1628" s="279">
        <v>15.262847900390625</v>
      </c>
      <c r="F1628" s="279">
        <v>120.9462890625</v>
      </c>
      <c r="G1628" s="278">
        <v>5.1303472518920898</v>
      </c>
      <c r="H1628" s="278">
        <v>0.14230670034885406</v>
      </c>
      <c r="I1628" s="280">
        <v>310.52171591421671</v>
      </c>
    </row>
    <row r="1629" spans="1:9" x14ac:dyDescent="0.3">
      <c r="A1629" s="275">
        <v>43063.431342592594</v>
      </c>
      <c r="B1629" s="278">
        <v>5.2433314323425293</v>
      </c>
      <c r="C1629" s="278">
        <v>0.16167481243610382</v>
      </c>
      <c r="D1629" s="281">
        <v>5.5877685546875E-2</v>
      </c>
      <c r="E1629" s="279">
        <v>15.274452209472656</v>
      </c>
      <c r="F1629" s="279">
        <v>120.4599609375</v>
      </c>
      <c r="G1629" s="278">
        <v>5.1419515609741211</v>
      </c>
      <c r="H1629" s="278">
        <v>0.14147742092609406</v>
      </c>
      <c r="I1629" s="280">
        <v>308.7947311001713</v>
      </c>
    </row>
    <row r="1630" spans="1:9" x14ac:dyDescent="0.3">
      <c r="A1630" s="275">
        <v>43063.431344525467</v>
      </c>
      <c r="B1630" s="278">
        <v>5.2557573318481445</v>
      </c>
      <c r="C1630" s="278">
        <v>0.16160045564174652</v>
      </c>
      <c r="D1630" s="281">
        <v>5.5084228515625E-2</v>
      </c>
      <c r="E1630" s="279">
        <v>15.286638259887695</v>
      </c>
      <c r="F1630" s="279">
        <v>119.7509765625</v>
      </c>
      <c r="G1630" s="278">
        <v>5.1541376113891602</v>
      </c>
      <c r="H1630" s="278">
        <v>0.14141258597373962</v>
      </c>
      <c r="I1630" s="280">
        <v>308.66164596882663</v>
      </c>
    </row>
    <row r="1631" spans="1:9" x14ac:dyDescent="0.3">
      <c r="A1631" s="275">
        <v>43063.431346446756</v>
      </c>
      <c r="B1631" s="278">
        <v>5.2799177169799805</v>
      </c>
      <c r="C1631" s="278">
        <v>0.16184590756893158</v>
      </c>
      <c r="D1631" s="281">
        <v>5.4473876953125E-2</v>
      </c>
      <c r="E1631" s="279">
        <v>15.310331344604492</v>
      </c>
      <c r="F1631" s="279">
        <v>119.1923828125</v>
      </c>
      <c r="G1631" s="278">
        <v>5.177830696105957</v>
      </c>
      <c r="H1631" s="278">
        <v>0.14164042472839355</v>
      </c>
      <c r="I1631" s="280">
        <v>309.13734983495112</v>
      </c>
    </row>
    <row r="1632" spans="1:9" x14ac:dyDescent="0.3">
      <c r="A1632" s="275">
        <v>43063.431348379629</v>
      </c>
      <c r="B1632" s="278">
        <v>5.292421817779541</v>
      </c>
      <c r="C1632" s="278">
        <v>0.16184690594673157</v>
      </c>
      <c r="D1632" s="281">
        <v>5.4046630859375E-2</v>
      </c>
      <c r="E1632" s="279">
        <v>15.322593688964844</v>
      </c>
      <c r="F1632" s="279">
        <v>119.10546875</v>
      </c>
      <c r="G1632" s="278">
        <v>5.1900930404663086</v>
      </c>
      <c r="H1632" s="278">
        <v>0.14164315164089203</v>
      </c>
      <c r="I1632" s="280">
        <v>309.14407542268128</v>
      </c>
    </row>
    <row r="1633" spans="1:9" x14ac:dyDescent="0.3">
      <c r="A1633" s="275">
        <v>43063.431350312501</v>
      </c>
      <c r="B1633" s="278">
        <v>5.3087906837463379</v>
      </c>
      <c r="C1633" s="278">
        <v>0.16214859485626221</v>
      </c>
      <c r="D1633" s="281">
        <v>5.4046630859375E-2</v>
      </c>
      <c r="E1633" s="279">
        <v>15.338645935058594</v>
      </c>
      <c r="F1633" s="279">
        <v>119.1455078125</v>
      </c>
      <c r="G1633" s="278">
        <v>5.2061452865600586</v>
      </c>
      <c r="H1633" s="278">
        <v>0.14191997051239014</v>
      </c>
      <c r="I1633" s="280">
        <v>309.72033196868421</v>
      </c>
    </row>
    <row r="1634" spans="1:9" x14ac:dyDescent="0.3">
      <c r="A1634" s="275">
        <v>43063.431352233798</v>
      </c>
      <c r="B1634" s="278">
        <v>5.3227214813232422</v>
      </c>
      <c r="C1634" s="278">
        <v>0.16267594695091248</v>
      </c>
      <c r="D1634" s="281">
        <v>5.4046630859375E-2</v>
      </c>
      <c r="E1634" s="279">
        <v>15.352307319641113</v>
      </c>
      <c r="F1634" s="279">
        <v>119.083984375</v>
      </c>
      <c r="G1634" s="278">
        <v>5.2198066711425781</v>
      </c>
      <c r="H1634" s="278">
        <v>0.14240393042564392</v>
      </c>
      <c r="I1634" s="280">
        <v>310.7276281833955</v>
      </c>
    </row>
    <row r="1635" spans="1:9" x14ac:dyDescent="0.3">
      <c r="A1635" s="275">
        <v>43063.431354166663</v>
      </c>
      <c r="B1635" s="278">
        <v>5.3406801223754883</v>
      </c>
      <c r="C1635" s="278">
        <v>0.16209414601325989</v>
      </c>
      <c r="D1635" s="281">
        <v>5.38330078125E-2</v>
      </c>
      <c r="E1635" s="279">
        <v>15.369918823242188</v>
      </c>
      <c r="F1635" s="279">
        <v>118.76806640625</v>
      </c>
      <c r="G1635" s="278">
        <v>5.2374181747436523</v>
      </c>
      <c r="H1635" s="278">
        <v>0.14187082648277283</v>
      </c>
      <c r="I1635" s="280">
        <v>309.61874217661233</v>
      </c>
    </row>
    <row r="1636" spans="1:9" x14ac:dyDescent="0.3">
      <c r="A1636" s="275">
        <v>43063.431356099536</v>
      </c>
      <c r="B1636" s="278">
        <v>5.3614053726196289</v>
      </c>
      <c r="C1636" s="278">
        <v>0.1626402735710144</v>
      </c>
      <c r="D1636" s="281">
        <v>5.3558349609375E-2</v>
      </c>
      <c r="E1636" s="279">
        <v>15.390243530273438</v>
      </c>
      <c r="F1636" s="279">
        <v>118.2548828125</v>
      </c>
      <c r="G1636" s="278">
        <v>5.2577428817749023</v>
      </c>
      <c r="H1636" s="278">
        <v>0.1423732191324234</v>
      </c>
      <c r="I1636" s="280">
        <v>310.66502256176045</v>
      </c>
    </row>
    <row r="1637" spans="1:9" x14ac:dyDescent="0.3">
      <c r="A1637" s="275">
        <v>43063.431358020833</v>
      </c>
      <c r="B1637" s="278">
        <v>5.3887457847595215</v>
      </c>
      <c r="C1637" s="278">
        <v>0.1613631546497345</v>
      </c>
      <c r="D1637" s="281">
        <v>5.33447265625E-2</v>
      </c>
      <c r="E1637" s="279">
        <v>15.417055130004883</v>
      </c>
      <c r="F1637" s="279">
        <v>117.77978515625</v>
      </c>
      <c r="G1637" s="278">
        <v>5.2845544815063477</v>
      </c>
      <c r="H1637" s="278">
        <v>0.14120197296142578</v>
      </c>
      <c r="I1637" s="280">
        <v>308.22795413097151</v>
      </c>
    </row>
    <row r="1638" spans="1:9" x14ac:dyDescent="0.3">
      <c r="A1638" s="275">
        <v>43063.431359953705</v>
      </c>
      <c r="B1638" s="278">
        <v>5.4041032791137695</v>
      </c>
      <c r="C1638" s="278">
        <v>0.1615520715713501</v>
      </c>
      <c r="D1638" s="281">
        <v>5.3375244140625E-2</v>
      </c>
      <c r="E1638" s="279">
        <v>15.43211555480957</v>
      </c>
      <c r="F1638" s="279">
        <v>117.44873046875</v>
      </c>
      <c r="G1638" s="278">
        <v>5.2996149063110352</v>
      </c>
      <c r="H1638" s="278">
        <v>0.14137515425682068</v>
      </c>
      <c r="I1638" s="280">
        <v>308.58847035199869</v>
      </c>
    </row>
    <row r="1639" spans="1:9" x14ac:dyDescent="0.3">
      <c r="A1639" s="275">
        <v>43063.431361886571</v>
      </c>
      <c r="B1639" s="278">
        <v>5.425328254699707</v>
      </c>
      <c r="C1639" s="278">
        <v>0.16192875802516937</v>
      </c>
      <c r="D1639" s="281">
        <v>5.3436279296875E-2</v>
      </c>
      <c r="E1639" s="279">
        <v>15.452930450439453</v>
      </c>
      <c r="F1639" s="279">
        <v>117.33984375</v>
      </c>
      <c r="G1639" s="278">
        <v>5.320429801940918</v>
      </c>
      <c r="H1639" s="278">
        <v>0.14172050356864929</v>
      </c>
      <c r="I1639" s="280">
        <v>309.30730870622108</v>
      </c>
    </row>
    <row r="1640" spans="1:9" x14ac:dyDescent="0.3">
      <c r="A1640" s="275">
        <v>43063.431363807867</v>
      </c>
      <c r="B1640" s="278">
        <v>5.4431118965148926</v>
      </c>
      <c r="C1640" s="278">
        <v>0.16213685274124146</v>
      </c>
      <c r="D1640" s="281">
        <v>5.3466796875E-2</v>
      </c>
      <c r="E1640" s="279">
        <v>15.470370292663574</v>
      </c>
      <c r="F1640" s="279">
        <v>117.310546875</v>
      </c>
      <c r="G1640" s="278">
        <v>5.3378696441650391</v>
      </c>
      <c r="H1640" s="278">
        <v>0.14191132783889771</v>
      </c>
      <c r="I1640" s="280">
        <v>309.70445483701553</v>
      </c>
    </row>
    <row r="1641" spans="1:9" x14ac:dyDescent="0.3">
      <c r="A1641" s="275">
        <v>43063.43136574074</v>
      </c>
      <c r="B1641" s="278">
        <v>5.4656014442443848</v>
      </c>
      <c r="C1641" s="278">
        <v>0.16230675578117371</v>
      </c>
      <c r="D1641" s="281">
        <v>5.328369140625E-2</v>
      </c>
      <c r="E1641" s="279">
        <v>15.492424964904785</v>
      </c>
      <c r="F1641" s="279">
        <v>117.2197265625</v>
      </c>
      <c r="G1641" s="278">
        <v>5.35992431640625</v>
      </c>
      <c r="H1641" s="278">
        <v>0.14206799864768982</v>
      </c>
      <c r="I1641" s="280">
        <v>310.03106493587973</v>
      </c>
    </row>
    <row r="1642" spans="1:9" x14ac:dyDescent="0.3">
      <c r="A1642" s="275">
        <v>43063.431367673613</v>
      </c>
      <c r="B1642" s="278">
        <v>5.4858212471008301</v>
      </c>
      <c r="C1642" s="278">
        <v>0.16211983561515808</v>
      </c>
      <c r="D1642" s="281">
        <v>5.279541015625E-2</v>
      </c>
      <c r="E1642" s="279">
        <v>15.512253761291504</v>
      </c>
      <c r="F1642" s="279">
        <v>116.99169921875</v>
      </c>
      <c r="G1642" s="278">
        <v>5.3797531127929688</v>
      </c>
      <c r="H1642" s="278">
        <v>0.14189848303794861</v>
      </c>
      <c r="I1642" s="280">
        <v>309.67953520739349</v>
      </c>
    </row>
    <row r="1643" spans="1:9" x14ac:dyDescent="0.3">
      <c r="A1643" s="275">
        <v>43063.431369594909</v>
      </c>
      <c r="B1643" s="278">
        <v>5.5040249824523926</v>
      </c>
      <c r="C1643" s="278">
        <v>0.16125594079494476</v>
      </c>
      <c r="D1643" s="281">
        <v>5.2490234375E-2</v>
      </c>
      <c r="E1643" s="279">
        <v>15.530105590820313</v>
      </c>
      <c r="F1643" s="279">
        <v>116.6494140625</v>
      </c>
      <c r="G1643" s="278">
        <v>5.3976049423217773</v>
      </c>
      <c r="H1643" s="278">
        <v>0.14110693335533142</v>
      </c>
      <c r="I1643" s="280">
        <v>308.03276248362494</v>
      </c>
    </row>
    <row r="1644" spans="1:9" x14ac:dyDescent="0.3">
      <c r="A1644" s="275">
        <v>43063.431371527775</v>
      </c>
      <c r="B1644" s="278">
        <v>5.5214753150939941</v>
      </c>
      <c r="C1644" s="278">
        <v>0.16172689199447632</v>
      </c>
      <c r="D1644" s="281">
        <v>5.2764892578125E-2</v>
      </c>
      <c r="E1644" s="279">
        <v>15.547218322753906</v>
      </c>
      <c r="F1644" s="279">
        <v>116.3271484375</v>
      </c>
      <c r="G1644" s="278">
        <v>5.4147176742553711</v>
      </c>
      <c r="H1644" s="278">
        <v>0.1415378749370575</v>
      </c>
      <c r="I1644" s="280">
        <v>308.92928257351207</v>
      </c>
    </row>
    <row r="1645" spans="1:9" x14ac:dyDescent="0.3">
      <c r="A1645" s="275">
        <v>43063.431373460648</v>
      </c>
      <c r="B1645" s="278">
        <v>5.5342421531677246</v>
      </c>
      <c r="C1645" s="278">
        <v>0.16116383671760559</v>
      </c>
      <c r="D1645" s="281">
        <v>5.2703857421875E-2</v>
      </c>
      <c r="E1645" s="279">
        <v>15.559738159179688</v>
      </c>
      <c r="F1645" s="279">
        <v>116.0791015625</v>
      </c>
      <c r="G1645" s="278">
        <v>5.4272375106811523</v>
      </c>
      <c r="H1645" s="278">
        <v>0.14102140069007874</v>
      </c>
      <c r="I1645" s="280">
        <v>307.85442489459047</v>
      </c>
    </row>
    <row r="1646" spans="1:9" x14ac:dyDescent="0.3">
      <c r="A1646" s="275">
        <v>43063.431375381944</v>
      </c>
      <c r="B1646" s="278">
        <v>5.5500950813293457</v>
      </c>
      <c r="C1646" s="278">
        <v>0.16161611676216125</v>
      </c>
      <c r="D1646" s="281">
        <v>5.3070068359375E-2</v>
      </c>
      <c r="E1646" s="279">
        <v>15.575284957885742</v>
      </c>
      <c r="F1646" s="279">
        <v>115.94921875</v>
      </c>
      <c r="G1646" s="278">
        <v>5.442784309387207</v>
      </c>
      <c r="H1646" s="278">
        <v>0.14143483340740204</v>
      </c>
      <c r="I1646" s="280">
        <v>308.71424340582013</v>
      </c>
    </row>
    <row r="1647" spans="1:9" x14ac:dyDescent="0.3">
      <c r="A1647" s="275">
        <v>43063.431377314817</v>
      </c>
      <c r="B1647" s="278">
        <v>5.5695710182189941</v>
      </c>
      <c r="C1647" s="278">
        <v>0.16131612658500671</v>
      </c>
      <c r="D1647" s="281">
        <v>5.316162109375E-2</v>
      </c>
      <c r="E1647" s="279">
        <v>15.59438419342041</v>
      </c>
      <c r="F1647" s="279">
        <v>115.833984375</v>
      </c>
      <c r="G1647" s="278">
        <v>5.461883544921875</v>
      </c>
      <c r="H1647" s="278">
        <v>0.1411590576171875</v>
      </c>
      <c r="I1647" s="280">
        <v>308.1401819359354</v>
      </c>
    </row>
    <row r="1648" spans="1:9" x14ac:dyDescent="0.3">
      <c r="A1648" s="275">
        <v>43063.431379247682</v>
      </c>
      <c r="B1648" s="278">
        <v>5.5830779075622559</v>
      </c>
      <c r="C1648" s="278">
        <v>0.1618245393037796</v>
      </c>
      <c r="D1648" s="281">
        <v>5.3009033203125E-2</v>
      </c>
      <c r="E1648" s="279">
        <v>15.607629776000977</v>
      </c>
      <c r="F1648" s="279">
        <v>115.7333984375</v>
      </c>
      <c r="G1648" s="278">
        <v>5.4751291275024414</v>
      </c>
      <c r="H1648" s="278">
        <v>0.14162625372409821</v>
      </c>
      <c r="I1648" s="280">
        <v>309.11305421326745</v>
      </c>
    </row>
    <row r="1649" spans="1:9" x14ac:dyDescent="0.3">
      <c r="A1649" s="275">
        <v>43063.431381168979</v>
      </c>
      <c r="B1649" s="278">
        <v>5.5958385467529297</v>
      </c>
      <c r="C1649" s="278">
        <v>0.16210740804672241</v>
      </c>
      <c r="D1649" s="281">
        <v>5.303955078125E-2</v>
      </c>
      <c r="E1649" s="279">
        <v>15.620143890380859</v>
      </c>
      <c r="F1649" s="279">
        <v>115.56640625</v>
      </c>
      <c r="G1649" s="278">
        <v>5.4876432418823242</v>
      </c>
      <c r="H1649" s="278">
        <v>0.14188568294048309</v>
      </c>
      <c r="I1649" s="280">
        <v>309.65303800626771</v>
      </c>
    </row>
    <row r="1650" spans="1:9" x14ac:dyDescent="0.3">
      <c r="A1650" s="275">
        <v>43063.431383101852</v>
      </c>
      <c r="B1650" s="278">
        <v>5.6137943267822266</v>
      </c>
      <c r="C1650" s="278">
        <v>0.16186390817165375</v>
      </c>
      <c r="D1650" s="281">
        <v>5.3375244140625E-2</v>
      </c>
      <c r="E1650" s="279">
        <v>15.637752532958984</v>
      </c>
      <c r="F1650" s="279">
        <v>115.37158203125</v>
      </c>
      <c r="G1650" s="278">
        <v>5.5052518844604492</v>
      </c>
      <c r="H1650" s="278">
        <v>0.14166070520877838</v>
      </c>
      <c r="I1650" s="280">
        <v>309.18412461103412</v>
      </c>
    </row>
    <row r="1651" spans="1:9" x14ac:dyDescent="0.3">
      <c r="A1651" s="275">
        <v>43063.431385034724</v>
      </c>
      <c r="B1651" s="278">
        <v>5.6295700073242188</v>
      </c>
      <c r="C1651" s="278">
        <v>0.1622597724199295</v>
      </c>
      <c r="D1651" s="281">
        <v>5.37109375E-2</v>
      </c>
      <c r="E1651" s="279">
        <v>15.653223037719727</v>
      </c>
      <c r="F1651" s="279">
        <v>115.1630859375</v>
      </c>
      <c r="G1651" s="278">
        <v>5.5207223892211914</v>
      </c>
      <c r="H1651" s="278">
        <v>0.14202247560024261</v>
      </c>
      <c r="I1651" s="280">
        <v>309.93648825712785</v>
      </c>
    </row>
    <row r="1652" spans="1:9" x14ac:dyDescent="0.3">
      <c r="A1652" s="275">
        <v>43063.431386956021</v>
      </c>
      <c r="B1652" s="278">
        <v>5.6472768783569336</v>
      </c>
      <c r="C1652" s="278">
        <v>0.16158393025398254</v>
      </c>
      <c r="D1652" s="281">
        <v>5.3619384765625E-2</v>
      </c>
      <c r="E1652" s="279">
        <v>15.670587539672852</v>
      </c>
      <c r="F1652" s="279">
        <v>114.95849609375</v>
      </c>
      <c r="G1652" s="278">
        <v>5.5380868911743164</v>
      </c>
      <c r="H1652" s="278">
        <v>0.14140261709690094</v>
      </c>
      <c r="I1652" s="280">
        <v>308.64657599855485</v>
      </c>
    </row>
    <row r="1653" spans="1:9" x14ac:dyDescent="0.3">
      <c r="A1653" s="275">
        <v>43063.431388888886</v>
      </c>
      <c r="B1653" s="278">
        <v>5.661797046661377</v>
      </c>
      <c r="C1653" s="278">
        <v>0.1617540568113327</v>
      </c>
      <c r="D1653" s="281">
        <v>5.3436279296875E-2</v>
      </c>
      <c r="E1653" s="279">
        <v>15.684826850891113</v>
      </c>
      <c r="F1653" s="279">
        <v>114.80126953125</v>
      </c>
      <c r="G1653" s="278">
        <v>5.5523262023925781</v>
      </c>
      <c r="H1653" s="278">
        <v>0.14155948162078857</v>
      </c>
      <c r="I1653" s="280">
        <v>308.97360416270118</v>
      </c>
    </row>
    <row r="1654" spans="1:9" x14ac:dyDescent="0.3">
      <c r="A1654" s="275">
        <v>43063.431390821759</v>
      </c>
      <c r="B1654" s="278">
        <v>5.6784114837646484</v>
      </c>
      <c r="C1654" s="278">
        <v>0.16184890270233154</v>
      </c>
      <c r="D1654" s="281">
        <v>5.3375244140625E-2</v>
      </c>
      <c r="E1654" s="279">
        <v>15.701120376586914</v>
      </c>
      <c r="F1654" s="279">
        <v>114.69091796875</v>
      </c>
      <c r="G1654" s="278">
        <v>5.5686197280883789</v>
      </c>
      <c r="H1654" s="278">
        <v>0.14164675772190094</v>
      </c>
      <c r="I1654" s="280">
        <v>309.15546193416458</v>
      </c>
    </row>
    <row r="1655" spans="1:9" x14ac:dyDescent="0.3">
      <c r="A1655" s="275">
        <v>43063.431392743056</v>
      </c>
      <c r="B1655" s="278">
        <v>5.7000484466552734</v>
      </c>
      <c r="C1655" s="278">
        <v>0.16145507991313934</v>
      </c>
      <c r="D1655" s="281">
        <v>5.322265625E-2</v>
      </c>
      <c r="E1655" s="279">
        <v>15.722338676452637</v>
      </c>
      <c r="F1655" s="279">
        <v>114.564453125</v>
      </c>
      <c r="G1655" s="278">
        <v>5.5898380279541016</v>
      </c>
      <c r="H1655" s="278">
        <v>0.14128592610359192</v>
      </c>
      <c r="I1655" s="280">
        <v>308.40491875537583</v>
      </c>
    </row>
    <row r="1656" spans="1:9" x14ac:dyDescent="0.3">
      <c r="A1656" s="275">
        <v>43063.431394675928</v>
      </c>
      <c r="B1656" s="278">
        <v>5.7155818939208984</v>
      </c>
      <c r="C1656" s="278">
        <v>0.1618506908416748</v>
      </c>
      <c r="D1656" s="281">
        <v>5.3131103515625E-2</v>
      </c>
      <c r="E1656" s="279">
        <v>15.737571716308594</v>
      </c>
      <c r="F1656" s="279">
        <v>114.43359375</v>
      </c>
      <c r="G1656" s="278">
        <v>5.6050710678100586</v>
      </c>
      <c r="H1656" s="278">
        <v>0.14164933562278748</v>
      </c>
      <c r="I1656" s="280">
        <v>309.16163130665444</v>
      </c>
    </row>
    <row r="1657" spans="1:9" x14ac:dyDescent="0.3">
      <c r="A1657" s="275">
        <v>43063.431396608794</v>
      </c>
      <c r="B1657" s="278">
        <v>5.7342901229858398</v>
      </c>
      <c r="C1657" s="278">
        <v>0.16213348507881165</v>
      </c>
      <c r="D1657" s="281">
        <v>5.31005859375E-2</v>
      </c>
      <c r="E1657" s="279">
        <v>15.755918502807617</v>
      </c>
      <c r="F1657" s="279">
        <v>114.26318359375</v>
      </c>
      <c r="G1657" s="278">
        <v>5.623417854309082</v>
      </c>
      <c r="H1657" s="278">
        <v>0.14190895855426788</v>
      </c>
      <c r="I1657" s="280">
        <v>309.70215997156777</v>
      </c>
    </row>
    <row r="1658" spans="1:9" x14ac:dyDescent="0.3">
      <c r="A1658" s="275">
        <v>43063.431398530091</v>
      </c>
      <c r="B1658" s="278">
        <v>5.7566890716552734</v>
      </c>
      <c r="C1658" s="278">
        <v>0.16153299808502197</v>
      </c>
      <c r="D1658" s="281">
        <v>5.3192138671875E-2</v>
      </c>
      <c r="E1658" s="279">
        <v>15.777884483337402</v>
      </c>
      <c r="F1658" s="279">
        <v>114.05517578125</v>
      </c>
      <c r="G1658" s="278">
        <v>5.6453838348388672</v>
      </c>
      <c r="H1658" s="278">
        <v>0.14135739207267761</v>
      </c>
      <c r="I1658" s="280">
        <v>308.55409841981879</v>
      </c>
    </row>
    <row r="1659" spans="1:9" x14ac:dyDescent="0.3">
      <c r="A1659" s="275">
        <v>43063.431400462963</v>
      </c>
      <c r="B1659" s="278">
        <v>5.7830305099487305</v>
      </c>
      <c r="C1659" s="278">
        <v>0.16266173124313354</v>
      </c>
      <c r="D1659" s="281">
        <v>5.31005859375E-2</v>
      </c>
      <c r="E1659" s="279">
        <v>15.803716659545898</v>
      </c>
      <c r="F1659" s="279">
        <v>113.869140625</v>
      </c>
      <c r="G1659" s="278">
        <v>5.6712160110473633</v>
      </c>
      <c r="H1659" s="278">
        <v>0.14239361882209778</v>
      </c>
      <c r="I1659" s="280">
        <v>310.7111987768933</v>
      </c>
    </row>
    <row r="1660" spans="1:9" x14ac:dyDescent="0.3">
      <c r="A1660" s="275">
        <v>43063.431402395836</v>
      </c>
      <c r="B1660" s="278">
        <v>5.800896167755127</v>
      </c>
      <c r="C1660" s="278">
        <v>0.1624559760093689</v>
      </c>
      <c r="D1660" s="281">
        <v>5.291748046875E-2</v>
      </c>
      <c r="E1660" s="279">
        <v>15.821236610412598</v>
      </c>
      <c r="F1660" s="279">
        <v>113.712890625</v>
      </c>
      <c r="G1660" s="278">
        <v>5.6887359619140625</v>
      </c>
      <c r="H1660" s="278">
        <v>0.14220553636550903</v>
      </c>
      <c r="I1660" s="280">
        <v>310.32024483905855</v>
      </c>
    </row>
    <row r="1661" spans="1:9" x14ac:dyDescent="0.3">
      <c r="A1661" s="275">
        <v>43063.431404317133</v>
      </c>
      <c r="B1661" s="278">
        <v>5.8253936767578125</v>
      </c>
      <c r="C1661" s="278">
        <v>0.16189283132553101</v>
      </c>
      <c r="D1661" s="281">
        <v>5.38330078125E-2</v>
      </c>
      <c r="E1661" s="279">
        <v>15.845260620117188</v>
      </c>
      <c r="F1661" s="279">
        <v>113.6123046875</v>
      </c>
      <c r="G1661" s="278">
        <v>5.7127599716186523</v>
      </c>
      <c r="H1661" s="278">
        <v>0.1416846364736557</v>
      </c>
      <c r="I1661" s="280">
        <v>309.23420762105104</v>
      </c>
    </row>
    <row r="1662" spans="1:9" x14ac:dyDescent="0.3">
      <c r="A1662" s="275">
        <v>43063.431406249998</v>
      </c>
      <c r="B1662" s="278">
        <v>5.8509707450866699</v>
      </c>
      <c r="C1662" s="278">
        <v>0.16061554849147797</v>
      </c>
      <c r="D1662" s="281">
        <v>5.35888671875E-2</v>
      </c>
      <c r="E1662" s="279">
        <v>15.870343208312988</v>
      </c>
      <c r="F1662" s="279">
        <v>113.58740234375</v>
      </c>
      <c r="G1662" s="278">
        <v>5.7378425598144531</v>
      </c>
      <c r="H1662" s="278">
        <v>0.1405135840177536</v>
      </c>
      <c r="I1662" s="280">
        <v>306.79718094900568</v>
      </c>
    </row>
    <row r="1663" spans="1:9" x14ac:dyDescent="0.3">
      <c r="A1663" s="275">
        <v>43063.431408182871</v>
      </c>
      <c r="B1663" s="278">
        <v>5.877143383026123</v>
      </c>
      <c r="C1663" s="278">
        <v>0.16219528019428253</v>
      </c>
      <c r="D1663" s="281">
        <v>5.37109375E-2</v>
      </c>
      <c r="E1663" s="279">
        <v>15.89600944519043</v>
      </c>
      <c r="F1663" s="279">
        <v>113.57958984375</v>
      </c>
      <c r="G1663" s="278">
        <v>5.7635087966918945</v>
      </c>
      <c r="H1663" s="278">
        <v>0.14196255803108215</v>
      </c>
      <c r="I1663" s="280">
        <v>309.81330002853122</v>
      </c>
    </row>
    <row r="1664" spans="1:9" x14ac:dyDescent="0.3">
      <c r="A1664" s="275">
        <v>43063.431410104167</v>
      </c>
      <c r="B1664" s="278">
        <v>5.8952641487121582</v>
      </c>
      <c r="C1664" s="278">
        <v>0.16161350905895233</v>
      </c>
      <c r="D1664" s="281">
        <v>5.38330078125E-2</v>
      </c>
      <c r="E1664" s="279">
        <v>15.913780212402344</v>
      </c>
      <c r="F1664" s="279">
        <v>113.4990234375</v>
      </c>
      <c r="G1664" s="278">
        <v>5.7812795639038086</v>
      </c>
      <c r="H1664" s="278">
        <v>0.14142808318138123</v>
      </c>
      <c r="I1664" s="280">
        <v>308.70066948307948</v>
      </c>
    </row>
    <row r="1665" spans="1:9" x14ac:dyDescent="0.3">
      <c r="A1665" s="275">
        <v>43063.43141203704</v>
      </c>
      <c r="B1665" s="278">
        <v>5.9164857864379883</v>
      </c>
      <c r="C1665" s="278">
        <v>0.16191507875919342</v>
      </c>
      <c r="D1665" s="281">
        <v>5.3497314453125E-2</v>
      </c>
      <c r="E1665" s="279">
        <v>15.934591293334961</v>
      </c>
      <c r="F1665" s="279">
        <v>113.328125</v>
      </c>
      <c r="G1665" s="278">
        <v>5.8020906448364258</v>
      </c>
      <c r="H1665" s="278">
        <v>0.14170622825622559</v>
      </c>
      <c r="I1665" s="280">
        <v>309.28049062977976</v>
      </c>
    </row>
    <row r="1666" spans="1:9" x14ac:dyDescent="0.3">
      <c r="A1666" s="275">
        <v>43063.431413969905</v>
      </c>
      <c r="B1666" s="278">
        <v>5.936798095703125</v>
      </c>
      <c r="C1666" s="278">
        <v>0.16097612679004669</v>
      </c>
      <c r="D1666" s="281">
        <v>5.33447265625E-2</v>
      </c>
      <c r="E1666" s="279">
        <v>15.954510688781738</v>
      </c>
      <c r="F1666" s="279">
        <v>113.10986328125</v>
      </c>
      <c r="G1666" s="278">
        <v>5.8220100402832031</v>
      </c>
      <c r="H1666" s="278">
        <v>0.14084523916244507</v>
      </c>
      <c r="I1666" s="280">
        <v>307.4886725667123</v>
      </c>
    </row>
    <row r="1667" spans="1:9" x14ac:dyDescent="0.3">
      <c r="A1667" s="275">
        <v>43063.431415891202</v>
      </c>
      <c r="B1667" s="278">
        <v>5.9595236778259277</v>
      </c>
      <c r="C1667" s="278">
        <v>0.16227410733699799</v>
      </c>
      <c r="D1667" s="281">
        <v>5.3497314453125E-2</v>
      </c>
      <c r="E1667" s="279">
        <v>15.976797103881836</v>
      </c>
      <c r="F1667" s="279">
        <v>112.94775390625</v>
      </c>
      <c r="G1667" s="278">
        <v>5.8442964553833008</v>
      </c>
      <c r="H1667" s="278">
        <v>0.14203560352325439</v>
      </c>
      <c r="I1667" s="280">
        <v>309.96628552636662</v>
      </c>
    </row>
    <row r="1668" spans="1:9" x14ac:dyDescent="0.3">
      <c r="A1668" s="275">
        <v>43063.431417824075</v>
      </c>
      <c r="B1668" s="278">
        <v>5.981173038482666</v>
      </c>
      <c r="C1668" s="278">
        <v>0.16146677732467651</v>
      </c>
      <c r="D1668" s="281">
        <v>5.35888671875E-2</v>
      </c>
      <c r="E1668" s="279">
        <v>15.998027801513672</v>
      </c>
      <c r="F1668" s="279">
        <v>112.90576171875</v>
      </c>
      <c r="G1668" s="278">
        <v>5.8655271530151367</v>
      </c>
      <c r="H1668" s="278">
        <v>0.14129424095153809</v>
      </c>
      <c r="I1668" s="280">
        <v>308.42314187757472</v>
      </c>
    </row>
    <row r="1669" spans="1:9" x14ac:dyDescent="0.3">
      <c r="A1669" s="275">
        <v>43063.431419756947</v>
      </c>
      <c r="B1669" s="278">
        <v>6.0007195472717285</v>
      </c>
      <c r="C1669" s="278">
        <v>0.16265200078487396</v>
      </c>
      <c r="D1669" s="281">
        <v>5.3619384765625E-2</v>
      </c>
      <c r="E1669" s="279">
        <v>16.017196655273438</v>
      </c>
      <c r="F1669" s="279">
        <v>112.927734375</v>
      </c>
      <c r="G1669" s="278">
        <v>5.8846960067749023</v>
      </c>
      <c r="H1669" s="278">
        <v>0.14238177239894867</v>
      </c>
      <c r="I1669" s="280">
        <v>310.68673130215734</v>
      </c>
    </row>
    <row r="1670" spans="1:9" x14ac:dyDescent="0.3">
      <c r="A1670" s="275">
        <v>43063.431421678244</v>
      </c>
      <c r="B1670" s="278">
        <v>6.0162444114685059</v>
      </c>
      <c r="C1670" s="278">
        <v>0.16190055012702942</v>
      </c>
      <c r="D1670" s="281">
        <v>5.46875E-2</v>
      </c>
      <c r="E1670" s="279">
        <v>16.032421112060547</v>
      </c>
      <c r="F1670" s="279">
        <v>112.91357421875</v>
      </c>
      <c r="G1670" s="278">
        <v>5.8999204635620117</v>
      </c>
      <c r="H1670" s="278">
        <v>0.14168742299079895</v>
      </c>
      <c r="I1670" s="280">
        <v>309.23931101043166</v>
      </c>
    </row>
    <row r="1671" spans="1:9" x14ac:dyDescent="0.3">
      <c r="A1671" s="275">
        <v>43063.431423611109</v>
      </c>
      <c r="B1671" s="278">
        <v>6.0328621864318848</v>
      </c>
      <c r="C1671" s="278">
        <v>0.16133785247802734</v>
      </c>
      <c r="D1671" s="281">
        <v>5.52978515625E-2</v>
      </c>
      <c r="E1671" s="279">
        <v>16.048717498779297</v>
      </c>
      <c r="F1671" s="279">
        <v>112.82470703125</v>
      </c>
      <c r="G1671" s="278">
        <v>5.9162168502807617</v>
      </c>
      <c r="H1671" s="278">
        <v>0.14116835594177246</v>
      </c>
      <c r="I1671" s="280">
        <v>308.15766459951254</v>
      </c>
    </row>
    <row r="1672" spans="1:9" x14ac:dyDescent="0.3">
      <c r="A1672" s="275">
        <v>43063.431425543982</v>
      </c>
      <c r="B1672" s="278">
        <v>6.0566802024841309</v>
      </c>
      <c r="C1672" s="278">
        <v>0.16261674463748932</v>
      </c>
      <c r="D1672" s="281">
        <v>5.4840087890625E-2</v>
      </c>
      <c r="E1672" s="279">
        <v>16.072074890136719</v>
      </c>
      <c r="F1672" s="279">
        <v>112.64453125</v>
      </c>
      <c r="G1672" s="278">
        <v>5.9395742416381836</v>
      </c>
      <c r="H1672" s="278">
        <v>0.1423439085483551</v>
      </c>
      <c r="I1672" s="280">
        <v>310.60555443390217</v>
      </c>
    </row>
    <row r="1673" spans="1:9" x14ac:dyDescent="0.3">
      <c r="A1673" s="275">
        <v>43063.431427465279</v>
      </c>
      <c r="B1673" s="278">
        <v>6.0737996101379395</v>
      </c>
      <c r="C1673" s="278">
        <v>0.16259868443012238</v>
      </c>
      <c r="D1673" s="281">
        <v>5.50537109375E-2</v>
      </c>
      <c r="E1673" s="279">
        <v>16.088863372802734</v>
      </c>
      <c r="F1673" s="279">
        <v>112.4482421875</v>
      </c>
      <c r="G1673" s="278">
        <v>5.9563627243041992</v>
      </c>
      <c r="H1673" s="278">
        <v>0.14232638478279114</v>
      </c>
      <c r="I1673" s="280">
        <v>310.56863821982307</v>
      </c>
    </row>
    <row r="1674" spans="1:9" x14ac:dyDescent="0.3">
      <c r="A1674" s="275">
        <v>43063.431429398152</v>
      </c>
      <c r="B1674" s="278">
        <v>6.0987105369567871</v>
      </c>
      <c r="C1674" s="278">
        <v>0.16149075329303741</v>
      </c>
      <c r="D1674" s="281">
        <v>5.572509765625E-2</v>
      </c>
      <c r="E1674" s="279">
        <v>16.113292694091797</v>
      </c>
      <c r="F1674" s="279">
        <v>112.27197265625</v>
      </c>
      <c r="G1674" s="278">
        <v>5.9807920455932617</v>
      </c>
      <c r="H1674" s="278">
        <v>0.14130662381649017</v>
      </c>
      <c r="I1674" s="280">
        <v>308.44489982717045</v>
      </c>
    </row>
    <row r="1675" spans="1:9" x14ac:dyDescent="0.3">
      <c r="A1675" s="275">
        <v>43063.431431331017</v>
      </c>
      <c r="B1675" s="278">
        <v>6.1253852844238281</v>
      </c>
      <c r="C1675" s="278">
        <v>0.16250646114349365</v>
      </c>
      <c r="D1675" s="281">
        <v>5.6427001953125E-2</v>
      </c>
      <c r="E1675" s="279">
        <v>16.13945198059082</v>
      </c>
      <c r="F1675" s="279">
        <v>112.11865234375</v>
      </c>
      <c r="G1675" s="278">
        <v>6.0069513320922852</v>
      </c>
      <c r="H1675" s="278">
        <v>0.14223556220531464</v>
      </c>
      <c r="I1675" s="280">
        <v>310.376938979486</v>
      </c>
    </row>
    <row r="1676" spans="1:9" x14ac:dyDescent="0.3">
      <c r="A1676" s="275">
        <v>43063.431433252314</v>
      </c>
      <c r="B1676" s="278">
        <v>6.1560029983520508</v>
      </c>
      <c r="C1676" s="278">
        <v>0.16137979924678802</v>
      </c>
      <c r="D1676" s="281">
        <v>5.6304931640625E-2</v>
      </c>
      <c r="E1676" s="279">
        <v>16.169477462768555</v>
      </c>
      <c r="F1676" s="279">
        <v>111.9921875</v>
      </c>
      <c r="G1676" s="278">
        <v>6.0369768142700195</v>
      </c>
      <c r="H1676" s="278">
        <v>0.1412021666765213</v>
      </c>
      <c r="I1676" s="280">
        <v>308.22645943536213</v>
      </c>
    </row>
    <row r="1677" spans="1:9" x14ac:dyDescent="0.3">
      <c r="A1677" s="275">
        <v>43063.431435185186</v>
      </c>
      <c r="B1677" s="278">
        <v>6.1907143592834473</v>
      </c>
      <c r="C1677" s="278">
        <v>0.16198202967643738</v>
      </c>
      <c r="D1677" s="281">
        <v>5.5938720703125E-2</v>
      </c>
      <c r="E1677" s="279">
        <v>16.203517913818359</v>
      </c>
      <c r="F1677" s="279">
        <v>111.9267578125</v>
      </c>
      <c r="G1677" s="278">
        <v>6.0710172653198242</v>
      </c>
      <c r="H1677" s="278">
        <v>0.14175626635551453</v>
      </c>
      <c r="I1677" s="280">
        <v>309.38081925773309</v>
      </c>
    </row>
    <row r="1678" spans="1:9" x14ac:dyDescent="0.3">
      <c r="A1678" s="275">
        <v>43063.431437118059</v>
      </c>
      <c r="B1678" s="278">
        <v>6.2194805145263672</v>
      </c>
      <c r="C1678" s="278">
        <v>0.16179494559764862</v>
      </c>
      <c r="D1678" s="281">
        <v>5.5816650390625E-2</v>
      </c>
      <c r="E1678" s="279">
        <v>16.231727600097656</v>
      </c>
      <c r="F1678" s="279">
        <v>111.89892578125</v>
      </c>
      <c r="G1678" s="278">
        <v>6.0992269515991211</v>
      </c>
      <c r="H1678" s="278">
        <v>0.14158500730991364</v>
      </c>
      <c r="I1678" s="280">
        <v>309.02487041990946</v>
      </c>
    </row>
    <row r="1679" spans="1:9" x14ac:dyDescent="0.3">
      <c r="A1679" s="275">
        <v>43063.431439039348</v>
      </c>
      <c r="B1679" s="278">
        <v>6.251011848449707</v>
      </c>
      <c r="C1679" s="278">
        <v>0.16264171898365021</v>
      </c>
      <c r="D1679" s="281">
        <v>5.6396484375E-2</v>
      </c>
      <c r="E1679" s="279">
        <v>16.262649536132813</v>
      </c>
      <c r="F1679" s="279">
        <v>111.87451171875</v>
      </c>
      <c r="G1679" s="278">
        <v>6.1301488876342773</v>
      </c>
      <c r="H1679" s="278">
        <v>0.14235946536064148</v>
      </c>
      <c r="I1679" s="280">
        <v>310.63561861922534</v>
      </c>
    </row>
    <row r="1680" spans="1:9" x14ac:dyDescent="0.3">
      <c r="A1680" s="275">
        <v>43063.431440972221</v>
      </c>
      <c r="B1680" s="278">
        <v>6.2791147232055664</v>
      </c>
      <c r="C1680" s="278">
        <v>0.16174016892910004</v>
      </c>
      <c r="D1680" s="281">
        <v>5.621337890625E-2</v>
      </c>
      <c r="E1680" s="279">
        <v>16.29020881652832</v>
      </c>
      <c r="F1680" s="279">
        <v>111.84228515625</v>
      </c>
      <c r="G1680" s="278">
        <v>6.1577081680297852</v>
      </c>
      <c r="H1680" s="278">
        <v>0.14153282344341278</v>
      </c>
      <c r="I1680" s="280">
        <v>308.9157772555667</v>
      </c>
    </row>
    <row r="1681" spans="1:9" x14ac:dyDescent="0.3">
      <c r="A1681" s="275">
        <v>43063.431442905094</v>
      </c>
      <c r="B1681" s="278">
        <v>6.3014211654663086</v>
      </c>
      <c r="C1681" s="278">
        <v>0.16264365613460541</v>
      </c>
      <c r="D1681" s="281">
        <v>5.8074951171875E-2</v>
      </c>
      <c r="E1681" s="279">
        <v>16.312084197998047</v>
      </c>
      <c r="F1681" s="279">
        <v>111.87109375</v>
      </c>
      <c r="G1681" s="278">
        <v>6.1795835494995117</v>
      </c>
      <c r="H1681" s="278">
        <v>0.14235377311706543</v>
      </c>
      <c r="I1681" s="280">
        <v>310.62029912601901</v>
      </c>
    </row>
    <row r="1682" spans="1:9" x14ac:dyDescent="0.3">
      <c r="A1682" s="275">
        <v>43063.43144482639</v>
      </c>
      <c r="B1682" s="278">
        <v>6.3289308547973633</v>
      </c>
      <c r="C1682" s="278">
        <v>0.16115927696228027</v>
      </c>
      <c r="D1682" s="281">
        <v>0.102142333984375</v>
      </c>
      <c r="E1682" s="279">
        <v>16.339061737060547</v>
      </c>
      <c r="F1682" s="279">
        <v>111.84521484375</v>
      </c>
      <c r="G1682" s="278">
        <v>6.2065610885620117</v>
      </c>
      <c r="H1682" s="278">
        <v>0.14080148935317993</v>
      </c>
      <c r="I1682" s="280">
        <v>307.29143806041986</v>
      </c>
    </row>
    <row r="1683" spans="1:9" x14ac:dyDescent="0.3">
      <c r="A1683" s="275">
        <v>43063.431446759256</v>
      </c>
      <c r="B1683" s="278">
        <v>6.3468942642211914</v>
      </c>
      <c r="C1683" s="278">
        <v>0.16176152229309082</v>
      </c>
      <c r="D1683" s="281">
        <v>9.716796875E-2</v>
      </c>
      <c r="E1683" s="279">
        <v>16.356678009033203</v>
      </c>
      <c r="F1683" s="279">
        <v>111.8935546875</v>
      </c>
      <c r="G1683" s="278">
        <v>6.224177360534668</v>
      </c>
      <c r="H1683" s="278">
        <v>0.14137466251850128</v>
      </c>
      <c r="I1683" s="280">
        <v>308.49566060468158</v>
      </c>
    </row>
    <row r="1684" spans="1:9" x14ac:dyDescent="0.3">
      <c r="A1684" s="275">
        <v>43063.431448692128</v>
      </c>
      <c r="B1684" s="278">
        <v>6.3666043281555176</v>
      </c>
      <c r="C1684" s="278">
        <v>0.16191254556179047</v>
      </c>
      <c r="D1684" s="281">
        <v>7.0220947265625E-2</v>
      </c>
      <c r="E1684" s="279">
        <v>16.376007080078125</v>
      </c>
      <c r="F1684" s="279">
        <v>111.96337890625</v>
      </c>
      <c r="G1684" s="278">
        <v>6.2435064315795898</v>
      </c>
      <c r="H1684" s="278">
        <v>0.14162991940975189</v>
      </c>
      <c r="I1684" s="280">
        <v>309.08706560571045</v>
      </c>
    </row>
    <row r="1685" spans="1:9" x14ac:dyDescent="0.3">
      <c r="A1685" s="275">
        <v>43063.431450613425</v>
      </c>
      <c r="B1685" s="278">
        <v>6.3894190788269043</v>
      </c>
      <c r="C1685" s="278">
        <v>0.1627783328294754</v>
      </c>
      <c r="D1685" s="281">
        <v>8.8134765625E-2</v>
      </c>
      <c r="E1685" s="279">
        <v>16.398380279541016</v>
      </c>
      <c r="F1685" s="279">
        <v>112.04150390625</v>
      </c>
      <c r="G1685" s="278">
        <v>6.2658796310424805</v>
      </c>
      <c r="H1685" s="278">
        <v>0.14234583079814911</v>
      </c>
      <c r="I1685" s="280">
        <v>310.53700078285425</v>
      </c>
    </row>
    <row r="1686" spans="1:9" x14ac:dyDescent="0.3">
      <c r="A1686" s="275">
        <v>43063.431452546298</v>
      </c>
      <c r="B1686" s="278">
        <v>6.4091405868530273</v>
      </c>
      <c r="C1686" s="278">
        <v>0.16242203116416931</v>
      </c>
      <c r="D1686" s="281">
        <v>8.7921142578125E-2</v>
      </c>
      <c r="E1686" s="279">
        <v>16.417720794677734</v>
      </c>
      <c r="F1686" s="279">
        <v>112.15771484375</v>
      </c>
      <c r="G1686" s="278">
        <v>6.2852201461791992</v>
      </c>
      <c r="H1686" s="278">
        <v>0.14202003180980682</v>
      </c>
      <c r="I1686" s="280">
        <v>309.85968556579314</v>
      </c>
    </row>
    <row r="1687" spans="1:9" x14ac:dyDescent="0.3">
      <c r="A1687" s="275">
        <v>43063.431454479163</v>
      </c>
      <c r="B1687" s="278">
        <v>6.4260034561157227</v>
      </c>
      <c r="C1687" s="278">
        <v>0.16202814877033234</v>
      </c>
      <c r="D1687" s="281">
        <v>0.101898193359375</v>
      </c>
      <c r="E1687" s="279">
        <v>16.434257507324219</v>
      </c>
      <c r="F1687" s="279">
        <v>112.30712890625</v>
      </c>
      <c r="G1687" s="278">
        <v>6.3017568588256836</v>
      </c>
      <c r="H1687" s="278">
        <v>0.14159825444221497</v>
      </c>
      <c r="I1687" s="280">
        <v>308.95091169631638</v>
      </c>
    </row>
    <row r="1688" spans="1:9" x14ac:dyDescent="0.3">
      <c r="A1688" s="275">
        <v>43063.43145640046</v>
      </c>
      <c r="B1688" s="278">
        <v>6.441617488861084</v>
      </c>
      <c r="C1688" s="278">
        <v>0.16127704083919525</v>
      </c>
      <c r="D1688" s="281">
        <v>0.119598388671875</v>
      </c>
      <c r="E1688" s="279">
        <v>16.449569702148438</v>
      </c>
      <c r="F1688" s="279">
        <v>112.4775390625</v>
      </c>
      <c r="G1688" s="278">
        <v>6.3170690536499023</v>
      </c>
      <c r="H1688" s="278">
        <v>0.14083375036716461</v>
      </c>
      <c r="I1688" s="280">
        <v>307.32061126480068</v>
      </c>
    </row>
    <row r="1689" spans="1:9" x14ac:dyDescent="0.3">
      <c r="A1689" s="275">
        <v>43063.431458333333</v>
      </c>
      <c r="B1689" s="278">
        <v>6.4387059211730957</v>
      </c>
      <c r="C1689" s="278">
        <v>0.16018761694431305</v>
      </c>
      <c r="D1689" s="281">
        <v>0.133331298828125</v>
      </c>
      <c r="E1689" s="279">
        <v>16.446714401245117</v>
      </c>
      <c r="F1689" s="279">
        <v>112.60888671875</v>
      </c>
      <c r="G1689" s="278">
        <v>6.314213752746582</v>
      </c>
      <c r="H1689" s="278">
        <v>0.1397777646780014</v>
      </c>
      <c r="I1689" s="280">
        <v>305.09217364787554</v>
      </c>
    </row>
    <row r="1690" spans="1:9" x14ac:dyDescent="0.3">
      <c r="A1690" s="275">
        <v>43063.431460266205</v>
      </c>
      <c r="B1690" s="278">
        <v>6.452552318572998</v>
      </c>
      <c r="C1690" s="278">
        <v>0.15938030183315277</v>
      </c>
      <c r="D1690" s="281">
        <v>0.120635986328125</v>
      </c>
      <c r="E1690" s="279">
        <v>16.460292816162109</v>
      </c>
      <c r="F1690" s="279">
        <v>112.47412109375</v>
      </c>
      <c r="G1690" s="278">
        <v>6.3277921676635742</v>
      </c>
      <c r="H1690" s="278">
        <v>0.13909311592578888</v>
      </c>
      <c r="I1690" s="280">
        <v>303.69482147068584</v>
      </c>
    </row>
    <row r="1691" spans="1:9" x14ac:dyDescent="0.3">
      <c r="A1691" s="275">
        <v>43063.431462187502</v>
      </c>
      <c r="B1691" s="278">
        <v>6.4550900459289551</v>
      </c>
      <c r="C1691" s="278">
        <v>0.15949387848377228</v>
      </c>
      <c r="D1691" s="281">
        <v>0.101470947265625</v>
      </c>
      <c r="E1691" s="279">
        <v>16.46278190612793</v>
      </c>
      <c r="F1691" s="279">
        <v>112.32373046875</v>
      </c>
      <c r="G1691" s="278">
        <v>6.3302812576293945</v>
      </c>
      <c r="H1691" s="278">
        <v>0.13927863538265228</v>
      </c>
      <c r="I1691" s="280">
        <v>304.1233655147758</v>
      </c>
    </row>
    <row r="1692" spans="1:9" x14ac:dyDescent="0.3">
      <c r="A1692" s="275">
        <v>43063.431464120367</v>
      </c>
      <c r="B1692" s="278">
        <v>6.4581265449523926</v>
      </c>
      <c r="C1692" s="278">
        <v>0.16047219932079315</v>
      </c>
      <c r="D1692" s="281">
        <v>8.624267578125E-2</v>
      </c>
      <c r="E1692" s="279">
        <v>16.46575927734375</v>
      </c>
      <c r="F1692" s="279">
        <v>112.25146484375</v>
      </c>
      <c r="G1692" s="278">
        <v>6.3332586288452148</v>
      </c>
      <c r="H1692" s="278">
        <v>0.14023993909358978</v>
      </c>
      <c r="I1692" s="280">
        <v>306.15862981306202</v>
      </c>
    </row>
    <row r="1693" spans="1:9" x14ac:dyDescent="0.3">
      <c r="A1693" s="275">
        <v>43063.43146605324</v>
      </c>
      <c r="B1693" s="278">
        <v>6.4552946090698242</v>
      </c>
      <c r="C1693" s="278">
        <v>0.16066087782382965</v>
      </c>
      <c r="D1693" s="281">
        <v>7.568359375E-2</v>
      </c>
      <c r="E1693" s="279">
        <v>16.462982177734375</v>
      </c>
      <c r="F1693" s="279">
        <v>112.29052734375</v>
      </c>
      <c r="G1693" s="278">
        <v>6.3304815292358398</v>
      </c>
      <c r="H1693" s="278">
        <v>0.14045828580856323</v>
      </c>
      <c r="I1693" s="280">
        <v>306.6365880721213</v>
      </c>
    </row>
    <row r="1694" spans="1:9" x14ac:dyDescent="0.3">
      <c r="A1694" s="275">
        <v>43063.431467974537</v>
      </c>
      <c r="B1694" s="278">
        <v>6.4569144248962402</v>
      </c>
      <c r="C1694" s="278">
        <v>0.16022945940494537</v>
      </c>
      <c r="D1694" s="281">
        <v>6.7657470703125E-2</v>
      </c>
      <c r="E1694" s="279">
        <v>16.464570999145508</v>
      </c>
      <c r="F1694" s="279">
        <v>112.4208984375</v>
      </c>
      <c r="G1694" s="278">
        <v>6.3320703506469727</v>
      </c>
      <c r="H1694" s="278">
        <v>0.14009720087051392</v>
      </c>
      <c r="I1694" s="280">
        <v>305.90268766371065</v>
      </c>
    </row>
    <row r="1695" spans="1:9" x14ac:dyDescent="0.3">
      <c r="A1695" s="275">
        <v>43063.431469907409</v>
      </c>
      <c r="B1695" s="278">
        <v>6.4550919532775879</v>
      </c>
      <c r="C1695" s="278">
        <v>0.15962880849838257</v>
      </c>
      <c r="D1695" s="281">
        <v>6.1309814453125E-2</v>
      </c>
      <c r="E1695" s="279">
        <v>16.462783813476563</v>
      </c>
      <c r="F1695" s="279">
        <v>112.58203125</v>
      </c>
      <c r="G1695" s="278">
        <v>6.3302831649780273</v>
      </c>
      <c r="H1695" s="278">
        <v>0.1395735889673233</v>
      </c>
      <c r="I1695" s="280">
        <v>304.82650973094621</v>
      </c>
    </row>
    <row r="1696" spans="1:9" x14ac:dyDescent="0.3">
      <c r="A1696" s="275">
        <v>43063.431471840275</v>
      </c>
      <c r="B1696" s="278">
        <v>6.4552788734436035</v>
      </c>
      <c r="C1696" s="278">
        <v>0.16013705730438232</v>
      </c>
      <c r="D1696" s="281">
        <v>6.353759765625E-2</v>
      </c>
      <c r="E1696" s="279">
        <v>16.462966918945313</v>
      </c>
      <c r="F1696" s="279">
        <v>112.7314453125</v>
      </c>
      <c r="G1696" s="278">
        <v>6.3304662704467773</v>
      </c>
      <c r="H1696" s="278">
        <v>0.1400301456451416</v>
      </c>
      <c r="I1696" s="280">
        <v>305.77221415265461</v>
      </c>
    </row>
    <row r="1697" spans="1:9" x14ac:dyDescent="0.3">
      <c r="A1697" s="275">
        <v>43063.431473761571</v>
      </c>
      <c r="B1697" s="278">
        <v>6.4558858871459961</v>
      </c>
      <c r="C1697" s="278">
        <v>0.16085214912891388</v>
      </c>
      <c r="D1697" s="281">
        <v>6.4178466796875E-2</v>
      </c>
      <c r="E1697" s="279">
        <v>16.46356201171875</v>
      </c>
      <c r="F1697" s="279">
        <v>112.85693359375</v>
      </c>
      <c r="G1697" s="278">
        <v>6.3310613632202148</v>
      </c>
      <c r="H1697" s="278">
        <v>0.14068317413330078</v>
      </c>
      <c r="I1697" s="280">
        <v>307.1304611153775</v>
      </c>
    </row>
    <row r="1698" spans="1:9" x14ac:dyDescent="0.3">
      <c r="A1698" s="275">
        <v>43063.431475694444</v>
      </c>
      <c r="B1698" s="278">
        <v>6.4523944854736328</v>
      </c>
      <c r="C1698" s="278">
        <v>0.15927411615848541</v>
      </c>
      <c r="D1698" s="281">
        <v>6.9091796875E-2</v>
      </c>
      <c r="E1698" s="279">
        <v>16.460138320922852</v>
      </c>
      <c r="F1698" s="279">
        <v>112.94775390625</v>
      </c>
      <c r="G1698" s="278">
        <v>6.3276376724243164</v>
      </c>
      <c r="H1698" s="278">
        <v>0.13921520113945007</v>
      </c>
      <c r="I1698" s="280">
        <v>304.06288719581556</v>
      </c>
    </row>
    <row r="1699" spans="1:9" x14ac:dyDescent="0.3">
      <c r="A1699" s="275">
        <v>43063.431477627317</v>
      </c>
      <c r="B1699" s="278">
        <v>6.4553432464599609</v>
      </c>
      <c r="C1699" s="278">
        <v>0.15976378321647644</v>
      </c>
      <c r="D1699" s="281">
        <v>7.4981689453125E-2</v>
      </c>
      <c r="E1699" s="279">
        <v>16.463029861450195</v>
      </c>
      <c r="F1699" s="279">
        <v>112.9951171875</v>
      </c>
      <c r="G1699" s="278">
        <v>6.3305292129516602</v>
      </c>
      <c r="H1699" s="278">
        <v>0.13963893055915833</v>
      </c>
      <c r="I1699" s="280">
        <v>304.93219997014012</v>
      </c>
    </row>
    <row r="1700" spans="1:9" x14ac:dyDescent="0.3">
      <c r="A1700" s="275">
        <v>43063.431479548613</v>
      </c>
      <c r="B1700" s="278">
        <v>6.4541897773742676</v>
      </c>
      <c r="C1700" s="278">
        <v>0.15893760323524475</v>
      </c>
      <c r="D1700" s="281">
        <v>6.9091796875E-2</v>
      </c>
      <c r="E1700" s="279">
        <v>16.461898803710938</v>
      </c>
      <c r="F1700" s="279">
        <v>113.029296875</v>
      </c>
      <c r="G1700" s="278">
        <v>6.3293981552124023</v>
      </c>
      <c r="H1700" s="278">
        <v>0.13890673220157623</v>
      </c>
      <c r="I1700" s="280">
        <v>303.42046585650991</v>
      </c>
    </row>
    <row r="1701" spans="1:9" x14ac:dyDescent="0.3">
      <c r="A1701" s="275">
        <v>43063.431481481479</v>
      </c>
      <c r="B1701" s="278">
        <v>6.4553875923156738</v>
      </c>
      <c r="C1701" s="278">
        <v>0.15931417047977448</v>
      </c>
      <c r="D1701" s="281">
        <v>6.585693359375E-2</v>
      </c>
      <c r="E1701" s="279">
        <v>16.46307373046875</v>
      </c>
      <c r="F1701" s="279">
        <v>113.05126953125</v>
      </c>
      <c r="G1701" s="278">
        <v>6.3305730819702148</v>
      </c>
      <c r="H1701" s="278">
        <v>0.13926568627357483</v>
      </c>
      <c r="I1701" s="280">
        <v>304.17523131634425</v>
      </c>
    </row>
    <row r="1702" spans="1:9" x14ac:dyDescent="0.3">
      <c r="A1702" s="275">
        <v>43063.431483414352</v>
      </c>
      <c r="B1702" s="278">
        <v>6.4566617012023926</v>
      </c>
      <c r="C1702" s="278">
        <v>0.15880720317363739</v>
      </c>
      <c r="D1702" s="281">
        <v>6.62841796875E-2</v>
      </c>
      <c r="E1702" s="279">
        <v>16.464323043823242</v>
      </c>
      <c r="F1702" s="279">
        <v>113.07861328125</v>
      </c>
      <c r="G1702" s="278">
        <v>6.331822395324707</v>
      </c>
      <c r="H1702" s="278">
        <v>0.13879911601543427</v>
      </c>
      <c r="I1702" s="280">
        <v>303.20256514339246</v>
      </c>
    </row>
    <row r="1703" spans="1:9" x14ac:dyDescent="0.3">
      <c r="A1703" s="275">
        <v>43063.431485335648</v>
      </c>
      <c r="B1703" s="278">
        <v>6.4541740417480469</v>
      </c>
      <c r="C1703" s="278">
        <v>0.15920290350914001</v>
      </c>
      <c r="D1703" s="281">
        <v>6.866455078125E-2</v>
      </c>
      <c r="E1703" s="279">
        <v>16.461883544921875</v>
      </c>
      <c r="F1703" s="279">
        <v>113.1181640625</v>
      </c>
      <c r="G1703" s="278">
        <v>6.3293828964233398</v>
      </c>
      <c r="H1703" s="278">
        <v>0.13915170729160309</v>
      </c>
      <c r="I1703" s="280">
        <v>303.93167324696003</v>
      </c>
    </row>
    <row r="1704" spans="1:9" x14ac:dyDescent="0.3">
      <c r="A1704" s="275">
        <v>43063.431487268521</v>
      </c>
      <c r="B1704" s="278">
        <v>6.4551973342895508</v>
      </c>
      <c r="C1704" s="278">
        <v>0.16048195958137512</v>
      </c>
      <c r="D1704" s="281">
        <v>7.4615478515625E-2</v>
      </c>
      <c r="E1704" s="279">
        <v>16.462886810302734</v>
      </c>
      <c r="F1704" s="279">
        <v>113.1728515625</v>
      </c>
      <c r="G1704" s="278">
        <v>6.3303861618041992</v>
      </c>
      <c r="H1704" s="278">
        <v>0.14029885828495026</v>
      </c>
      <c r="I1704" s="280">
        <v>306.30703231923707</v>
      </c>
    </row>
    <row r="1705" spans="1:9" x14ac:dyDescent="0.3">
      <c r="A1705" s="275">
        <v>43063.431489201386</v>
      </c>
      <c r="B1705" s="278">
        <v>6.4551386833190918</v>
      </c>
      <c r="C1705" s="278">
        <v>0.16142262518405914</v>
      </c>
      <c r="D1705" s="281">
        <v>7.733154296875E-2</v>
      </c>
      <c r="E1705" s="279">
        <v>16.46282958984375</v>
      </c>
      <c r="F1705" s="279">
        <v>113.20654296875</v>
      </c>
      <c r="G1705" s="278">
        <v>6.3303289413452148</v>
      </c>
      <c r="H1705" s="278">
        <v>0.14114953577518463</v>
      </c>
      <c r="I1705" s="280">
        <v>308.07194815945428</v>
      </c>
    </row>
    <row r="1706" spans="1:9" x14ac:dyDescent="0.3">
      <c r="A1706" s="275">
        <v>43063.431491122683</v>
      </c>
      <c r="B1706" s="278">
        <v>6.457087516784668</v>
      </c>
      <c r="C1706" s="278">
        <v>0.15982560813426971</v>
      </c>
      <c r="D1706" s="281">
        <v>9.0362548828125E-2</v>
      </c>
      <c r="E1706" s="279">
        <v>16.464740753173828</v>
      </c>
      <c r="F1706" s="279">
        <v>113.20654296875</v>
      </c>
      <c r="G1706" s="278">
        <v>6.332240104675293</v>
      </c>
      <c r="H1706" s="278">
        <v>0.13962990045547485</v>
      </c>
      <c r="I1706" s="280">
        <v>304.87925264480793</v>
      </c>
    </row>
    <row r="1707" spans="1:9" x14ac:dyDescent="0.3">
      <c r="A1707" s="275">
        <v>43063.431493055556</v>
      </c>
      <c r="B1707" s="278">
        <v>6.4534134864807129</v>
      </c>
      <c r="C1707" s="278">
        <v>0.1601647287607193</v>
      </c>
      <c r="D1707" s="281">
        <v>8.49609375E-2</v>
      </c>
      <c r="E1707" s="279">
        <v>16.461137771606445</v>
      </c>
      <c r="F1707" s="279">
        <v>113.16455078125</v>
      </c>
      <c r="G1707" s="278">
        <v>6.3286371231079102</v>
      </c>
      <c r="H1707" s="278">
        <v>0.13996368646621704</v>
      </c>
      <c r="I1707" s="280">
        <v>305.58629169793301</v>
      </c>
    </row>
    <row r="1708" spans="1:9" x14ac:dyDescent="0.3">
      <c r="A1708" s="275">
        <v>43063.431494988428</v>
      </c>
      <c r="B1708" s="278">
        <v>6.4573774337768555</v>
      </c>
      <c r="C1708" s="278">
        <v>0.1610301285982132</v>
      </c>
      <c r="D1708" s="281">
        <v>8.63037109375E-2</v>
      </c>
      <c r="E1708" s="279">
        <v>16.465024948120117</v>
      </c>
      <c r="F1708" s="279">
        <v>113.0830078125</v>
      </c>
      <c r="G1708" s="278">
        <v>6.332524299621582</v>
      </c>
      <c r="H1708" s="278">
        <v>0.14075103402137756</v>
      </c>
      <c r="I1708" s="280">
        <v>307.22239794721014</v>
      </c>
    </row>
    <row r="1709" spans="1:9" x14ac:dyDescent="0.3">
      <c r="A1709" s="275">
        <v>43063.431496909725</v>
      </c>
      <c r="B1709" s="278">
        <v>6.4569845199584961</v>
      </c>
      <c r="C1709" s="278">
        <v>0.15971530973911285</v>
      </c>
      <c r="D1709" s="281">
        <v>8.6456298828125E-2</v>
      </c>
      <c r="E1709" s="279">
        <v>16.464639663696289</v>
      </c>
      <c r="F1709" s="279">
        <v>112.97265625</v>
      </c>
      <c r="G1709" s="278">
        <v>6.3321390151977539</v>
      </c>
      <c r="H1709" s="278">
        <v>0.13954547047615051</v>
      </c>
      <c r="I1709" s="280">
        <v>304.71221777890253</v>
      </c>
    </row>
    <row r="1710" spans="1:9" x14ac:dyDescent="0.3">
      <c r="A1710" s="275">
        <v>43063.43149884259</v>
      </c>
      <c r="B1710" s="278">
        <v>6.454988956451416</v>
      </c>
      <c r="C1710" s="278">
        <v>0.16052421927452087</v>
      </c>
      <c r="D1710" s="281">
        <v>8.5845947265625E-2</v>
      </c>
      <c r="E1710" s="279">
        <v>16.462682723999023</v>
      </c>
      <c r="F1710" s="279">
        <v>112.8759765625</v>
      </c>
      <c r="G1710" s="278">
        <v>6.3301820755004883</v>
      </c>
      <c r="H1710" s="278">
        <v>0.14028933644294739</v>
      </c>
      <c r="I1710" s="280">
        <v>306.26230423350069</v>
      </c>
    </row>
    <row r="1711" spans="1:9" x14ac:dyDescent="0.3">
      <c r="A1711" s="275">
        <v>43063.431500775463</v>
      </c>
      <c r="B1711" s="278">
        <v>6.458031177520752</v>
      </c>
      <c r="C1711" s="278">
        <v>0.16065672039985657</v>
      </c>
      <c r="D1711" s="281">
        <v>8.49609375E-2</v>
      </c>
      <c r="E1711" s="279">
        <v>16.465665817260742</v>
      </c>
      <c r="F1711" s="279">
        <v>112.7666015625</v>
      </c>
      <c r="G1711" s="278">
        <v>6.333165168762207</v>
      </c>
      <c r="H1711" s="278">
        <v>0.14041456580162048</v>
      </c>
      <c r="I1711" s="280">
        <v>306.5249871380193</v>
      </c>
    </row>
    <row r="1712" spans="1:9" x14ac:dyDescent="0.3">
      <c r="A1712" s="275">
        <v>43063.43150269676</v>
      </c>
      <c r="B1712" s="278">
        <v>6.4557905197143555</v>
      </c>
      <c r="C1712" s="278">
        <v>0.16026262938976288</v>
      </c>
      <c r="D1712" s="281">
        <v>8.6334228515625E-2</v>
      </c>
      <c r="E1712" s="279">
        <v>16.463468551635742</v>
      </c>
      <c r="F1712" s="279">
        <v>112.70556640625</v>
      </c>
      <c r="G1712" s="278">
        <v>6.330967903137207</v>
      </c>
      <c r="H1712" s="278">
        <v>0.14004753530025482</v>
      </c>
      <c r="I1712" s="280">
        <v>305.75777947463013</v>
      </c>
    </row>
    <row r="1713" spans="1:9" x14ac:dyDescent="0.3">
      <c r="A1713" s="275">
        <v>43063.431504629632</v>
      </c>
      <c r="B1713" s="278">
        <v>6.4596610069274902</v>
      </c>
      <c r="C1713" s="278">
        <v>0.16060169041156769</v>
      </c>
      <c r="D1713" s="281">
        <v>8.65478515625E-2</v>
      </c>
      <c r="E1713" s="279">
        <v>16.467264175415039</v>
      </c>
      <c r="F1713" s="279">
        <v>112.685546875</v>
      </c>
      <c r="G1713" s="278">
        <v>6.3347635269165039</v>
      </c>
      <c r="H1713" s="278">
        <v>0.14035728573799133</v>
      </c>
      <c r="I1713" s="280">
        <v>306.40227340603633</v>
      </c>
    </row>
    <row r="1714" spans="1:9" x14ac:dyDescent="0.3">
      <c r="A1714" s="275">
        <v>43063.431506562498</v>
      </c>
      <c r="B1714" s="278">
        <v>6.4558291435241699</v>
      </c>
      <c r="C1714" s="278">
        <v>0.16065903007984161</v>
      </c>
      <c r="D1714" s="281">
        <v>8.5662841796875E-2</v>
      </c>
      <c r="E1714" s="279">
        <v>16.463506698608398</v>
      </c>
      <c r="F1714" s="279">
        <v>112.70703125</v>
      </c>
      <c r="G1714" s="278">
        <v>6.3310060501098633</v>
      </c>
      <c r="H1714" s="278">
        <v>0.14041364192962646</v>
      </c>
      <c r="I1714" s="280">
        <v>306.52155347291904</v>
      </c>
    </row>
    <row r="1715" spans="1:9" x14ac:dyDescent="0.3">
      <c r="A1715" s="275">
        <v>43063.431508483794</v>
      </c>
      <c r="B1715" s="278">
        <v>6.4556856155395508</v>
      </c>
      <c r="C1715" s="278">
        <v>0.16020847856998444</v>
      </c>
      <c r="D1715" s="281">
        <v>8.2763671875E-2</v>
      </c>
      <c r="E1715" s="279">
        <v>16.46336555480957</v>
      </c>
      <c r="F1715" s="279">
        <v>112.77099609375</v>
      </c>
      <c r="G1715" s="278">
        <v>6.3308649063110352</v>
      </c>
      <c r="H1715" s="278">
        <v>0.1400132030248642</v>
      </c>
      <c r="I1715" s="280">
        <v>305.69424182130655</v>
      </c>
    </row>
    <row r="1716" spans="1:9" x14ac:dyDescent="0.3">
      <c r="A1716" s="275">
        <v>43063.431510416667</v>
      </c>
      <c r="B1716" s="278">
        <v>6.4533610343933105</v>
      </c>
      <c r="C1716" s="278">
        <v>0.1606791764497757</v>
      </c>
      <c r="D1716" s="281">
        <v>9.1827392578125E-2</v>
      </c>
      <c r="E1716" s="279">
        <v>16.461086273193359</v>
      </c>
      <c r="F1716" s="279">
        <v>112.87890625</v>
      </c>
      <c r="G1716" s="278">
        <v>6.3285856246948242</v>
      </c>
      <c r="H1716" s="278">
        <v>0.14040565490722656</v>
      </c>
      <c r="I1716" s="280">
        <v>306.49114001735182</v>
      </c>
    </row>
    <row r="1717" spans="1:9" x14ac:dyDescent="0.3">
      <c r="A1717" s="275">
        <v>43063.43151234954</v>
      </c>
      <c r="B1717" s="278">
        <v>6.4540457725524902</v>
      </c>
      <c r="C1717" s="278">
        <v>0.16034163534641266</v>
      </c>
      <c r="D1717" s="281">
        <v>0.10430908203125</v>
      </c>
      <c r="E1717" s="279">
        <v>16.461757659912109</v>
      </c>
      <c r="F1717" s="279">
        <v>112.98486328125</v>
      </c>
      <c r="G1717" s="278">
        <v>6.3292570114135742</v>
      </c>
      <c r="H1717" s="278">
        <v>0.14004290103912354</v>
      </c>
      <c r="I1717" s="280">
        <v>305.70827119213027</v>
      </c>
    </row>
    <row r="1718" spans="1:9" x14ac:dyDescent="0.3">
      <c r="A1718" s="275">
        <v>43063.431514270836</v>
      </c>
      <c r="B1718" s="278">
        <v>6.4557476043701172</v>
      </c>
      <c r="C1718" s="278">
        <v>0.16054891049861908</v>
      </c>
      <c r="D1718" s="281">
        <v>0.1094970703125</v>
      </c>
      <c r="E1718" s="279">
        <v>16.46342658996582</v>
      </c>
      <c r="F1718" s="279">
        <v>113.06396484375</v>
      </c>
      <c r="G1718" s="278">
        <v>6.3309259414672852</v>
      </c>
      <c r="H1718" s="278">
        <v>0.14021044969558716</v>
      </c>
      <c r="I1718" s="280">
        <v>306.04564299327541</v>
      </c>
    </row>
    <row r="1719" spans="1:9" x14ac:dyDescent="0.3">
      <c r="A1719" s="275">
        <v>43063.431516203702</v>
      </c>
      <c r="B1719" s="278">
        <v>6.4561014175415039</v>
      </c>
      <c r="C1719" s="278">
        <v>0.16075649857521057</v>
      </c>
      <c r="D1719" s="281">
        <v>0.11212158203125</v>
      </c>
      <c r="E1719" s="279">
        <v>16.463773727416992</v>
      </c>
      <c r="F1719" s="279">
        <v>113.099609375</v>
      </c>
      <c r="G1719" s="278">
        <v>6.331273078918457</v>
      </c>
      <c r="H1719" s="278">
        <v>0.14038926362991333</v>
      </c>
      <c r="I1719" s="280">
        <v>306.41207713784689</v>
      </c>
    </row>
    <row r="1720" spans="1:9" x14ac:dyDescent="0.3">
      <c r="A1720" s="275">
        <v>43063.431518136575</v>
      </c>
      <c r="B1720" s="278">
        <v>6.4550337791442871</v>
      </c>
      <c r="C1720" s="278">
        <v>0.16040028631687164</v>
      </c>
      <c r="D1720" s="281">
        <v>0.115234375</v>
      </c>
      <c r="E1720" s="279">
        <v>16.462726593017578</v>
      </c>
      <c r="F1720" s="279">
        <v>113.09619140625</v>
      </c>
      <c r="G1720" s="278">
        <v>6.330225944519043</v>
      </c>
      <c r="H1720" s="278">
        <v>0.14004978537559509</v>
      </c>
      <c r="I1720" s="280">
        <v>305.69847109435574</v>
      </c>
    </row>
    <row r="1721" spans="1:9" x14ac:dyDescent="0.3">
      <c r="A1721" s="275">
        <v>43063.431520057871</v>
      </c>
      <c r="B1721" s="278">
        <v>6.4562301635742188</v>
      </c>
      <c r="C1721" s="278">
        <v>0.16049501299858093</v>
      </c>
      <c r="D1721" s="281">
        <v>0.11724853515625</v>
      </c>
      <c r="E1721" s="279">
        <v>16.463899612426758</v>
      </c>
      <c r="F1721" s="279">
        <v>113.08349609375</v>
      </c>
      <c r="G1721" s="278">
        <v>6.3313989639282227</v>
      </c>
      <c r="H1721" s="278">
        <v>0.14012786746025085</v>
      </c>
      <c r="I1721" s="280">
        <v>305.85658065079639</v>
      </c>
    </row>
    <row r="1722" spans="1:9" x14ac:dyDescent="0.3">
      <c r="A1722" s="275">
        <v>43063.431521990744</v>
      </c>
      <c r="B1722" s="278">
        <v>6.4577627182006836</v>
      </c>
      <c r="C1722" s="278">
        <v>0.15955562889575958</v>
      </c>
      <c r="D1722" s="281">
        <v>0.11627197265625</v>
      </c>
      <c r="E1722" s="279">
        <v>16.465402603149414</v>
      </c>
      <c r="F1722" s="279">
        <v>113.0537109375</v>
      </c>
      <c r="G1722" s="278">
        <v>6.3329019546508789</v>
      </c>
      <c r="H1722" s="278">
        <v>0.13927213847637177</v>
      </c>
      <c r="I1722" s="280">
        <v>304.07719784338491</v>
      </c>
    </row>
    <row r="1723" spans="1:9" x14ac:dyDescent="0.3">
      <c r="A1723" s="275">
        <v>43063.431523923609</v>
      </c>
      <c r="B1723" s="278">
        <v>6.4547634124755859</v>
      </c>
      <c r="C1723" s="278">
        <v>0.16055268049240112</v>
      </c>
      <c r="D1723" s="281">
        <v>0.11444091796875</v>
      </c>
      <c r="E1723" s="279">
        <v>16.462461471557617</v>
      </c>
      <c r="F1723" s="279">
        <v>113.01123046875</v>
      </c>
      <c r="G1723" s="278">
        <v>6.329960823059082</v>
      </c>
      <c r="H1723" s="278">
        <v>0.14019271731376648</v>
      </c>
      <c r="I1723" s="280">
        <v>305.99774932595744</v>
      </c>
    </row>
    <row r="1724" spans="1:9" x14ac:dyDescent="0.3">
      <c r="A1724" s="275">
        <v>43063.431525844906</v>
      </c>
      <c r="B1724" s="278">
        <v>6.4563798904418945</v>
      </c>
      <c r="C1724" s="278">
        <v>0.16064716875553131</v>
      </c>
      <c r="D1724" s="281">
        <v>0.112945556640625</v>
      </c>
      <c r="E1724" s="279">
        <v>16.464046478271484</v>
      </c>
      <c r="F1724" s="279">
        <v>112.9921875</v>
      </c>
      <c r="G1724" s="278">
        <v>6.3315458297729492</v>
      </c>
      <c r="H1724" s="278">
        <v>0.14028561115264893</v>
      </c>
      <c r="I1724" s="280">
        <v>306.19450251229506</v>
      </c>
    </row>
    <row r="1725" spans="1:9" x14ac:dyDescent="0.3">
      <c r="A1725" s="275">
        <v>43063.431527777779</v>
      </c>
      <c r="B1725" s="278">
        <v>6.454139232635498</v>
      </c>
      <c r="C1725" s="278">
        <v>0.16108037531375885</v>
      </c>
      <c r="D1725" s="281">
        <v>0.109710693359375</v>
      </c>
      <c r="E1725" s="279">
        <v>16.461849212646484</v>
      </c>
      <c r="F1725" s="279">
        <v>113.08544921875</v>
      </c>
      <c r="G1725" s="278">
        <v>6.3293485641479492</v>
      </c>
      <c r="H1725" s="278">
        <v>0.14069624245166779</v>
      </c>
      <c r="I1725" s="280">
        <v>307.05635717912003</v>
      </c>
    </row>
    <row r="1726" spans="1:9" x14ac:dyDescent="0.3">
      <c r="A1726" s="275">
        <v>43063.431529710651</v>
      </c>
      <c r="B1726" s="278">
        <v>6.4555802345275879</v>
      </c>
      <c r="C1726" s="278">
        <v>0.16111874580383301</v>
      </c>
      <c r="D1726" s="281">
        <v>0.105712890625</v>
      </c>
      <c r="E1726" s="279">
        <v>16.463262557983398</v>
      </c>
      <c r="F1726" s="279">
        <v>113.166015625</v>
      </c>
      <c r="G1726" s="278">
        <v>6.3307619094848633</v>
      </c>
      <c r="H1726" s="278">
        <v>0.14074856042861938</v>
      </c>
      <c r="I1726" s="280">
        <v>307.17421124273847</v>
      </c>
    </row>
    <row r="1727" spans="1:9" x14ac:dyDescent="0.3">
      <c r="A1727" s="275">
        <v>43063.431531631948</v>
      </c>
      <c r="B1727" s="278">
        <v>6.4578657150268555</v>
      </c>
      <c r="C1727" s="278">
        <v>0.16061180830001831</v>
      </c>
      <c r="D1727" s="281">
        <v>0.102691650390625</v>
      </c>
      <c r="E1727" s="279">
        <v>16.465503692626953</v>
      </c>
      <c r="F1727" s="279">
        <v>113.13671875</v>
      </c>
      <c r="G1727" s="278">
        <v>6.333003044128418</v>
      </c>
      <c r="H1727" s="278">
        <v>0.14029723405838013</v>
      </c>
      <c r="I1727" s="280">
        <v>306.24142230029685</v>
      </c>
    </row>
    <row r="1728" spans="1:9" x14ac:dyDescent="0.3">
      <c r="A1728" s="275">
        <v>43063.431533564813</v>
      </c>
      <c r="B1728" s="278">
        <v>6.4543685913085938</v>
      </c>
      <c r="C1728" s="278">
        <v>0.16002979874610901</v>
      </c>
      <c r="D1728" s="281">
        <v>0.101043701171875</v>
      </c>
      <c r="E1728" s="279">
        <v>16.462074279785156</v>
      </c>
      <c r="F1728" s="279">
        <v>113.06982421875</v>
      </c>
      <c r="G1728" s="278">
        <v>6.3295736312866211</v>
      </c>
      <c r="H1728" s="278">
        <v>0.13977128267288208</v>
      </c>
      <c r="I1728" s="280">
        <v>305.15000796050742</v>
      </c>
    </row>
    <row r="1729" spans="1:9" x14ac:dyDescent="0.3">
      <c r="A1729" s="275">
        <v>43063.431535497686</v>
      </c>
      <c r="B1729" s="278">
        <v>6.4534664154052734</v>
      </c>
      <c r="C1729" s="278">
        <v>0.16106446087360382</v>
      </c>
      <c r="D1729" s="281">
        <v>9.7320556640625E-2</v>
      </c>
      <c r="E1729" s="279">
        <v>16.461189270019531</v>
      </c>
      <c r="F1729" s="279">
        <v>112.99365234375</v>
      </c>
      <c r="G1729" s="278">
        <v>6.3286886215209961</v>
      </c>
      <c r="H1729" s="278">
        <v>0.14073503017425537</v>
      </c>
      <c r="I1729" s="280">
        <v>307.1645863899019</v>
      </c>
    </row>
    <row r="1730" spans="1:9" s="273" customFormat="1" x14ac:dyDescent="0.3">
      <c r="A1730" s="276">
        <v>43063.431537418983</v>
      </c>
      <c r="B1730" s="282">
        <v>6.4566755294799805</v>
      </c>
      <c r="C1730" s="282">
        <v>0.16076406836509705</v>
      </c>
      <c r="D1730" s="283">
        <v>9.552001953125E-2</v>
      </c>
      <c r="E1730" s="284">
        <v>16.464336395263672</v>
      </c>
      <c r="F1730" s="284">
        <v>112.9052734375</v>
      </c>
      <c r="G1730" s="282">
        <v>6.3318357467651367</v>
      </c>
      <c r="H1730" s="282">
        <v>0.14046755433082581</v>
      </c>
      <c r="I1730" s="285">
        <v>306.6118197801556</v>
      </c>
    </row>
    <row r="1731" spans="1:9" x14ac:dyDescent="0.3">
      <c r="A1731" s="277"/>
    </row>
    <row r="1732" spans="1:9" x14ac:dyDescent="0.3">
      <c r="A1732" s="277"/>
    </row>
    <row r="1733" spans="1:9" x14ac:dyDescent="0.3">
      <c r="A1733" s="277"/>
    </row>
    <row r="1734" spans="1:9" x14ac:dyDescent="0.3">
      <c r="A1734" s="277"/>
    </row>
    <row r="1735" spans="1:9" x14ac:dyDescent="0.3">
      <c r="A1735" s="277"/>
    </row>
    <row r="1736" spans="1:9" x14ac:dyDescent="0.3">
      <c r="A1736" s="277"/>
    </row>
    <row r="1737" spans="1:9" x14ac:dyDescent="0.3">
      <c r="A1737" s="277"/>
    </row>
    <row r="1738" spans="1:9" x14ac:dyDescent="0.3">
      <c r="A1738" s="277"/>
    </row>
    <row r="1739" spans="1:9" x14ac:dyDescent="0.3">
      <c r="A1739" s="277"/>
    </row>
    <row r="1740" spans="1:9" x14ac:dyDescent="0.3">
      <c r="A1740" s="277"/>
    </row>
    <row r="1741" spans="1:9" x14ac:dyDescent="0.3">
      <c r="A1741" s="277"/>
    </row>
    <row r="1742" spans="1:9" x14ac:dyDescent="0.3">
      <c r="A1742" s="277"/>
    </row>
    <row r="1743" spans="1:9" x14ac:dyDescent="0.3">
      <c r="A1743" s="277"/>
    </row>
    <row r="1744" spans="1:9" x14ac:dyDescent="0.3">
      <c r="A1744" s="277"/>
    </row>
    <row r="1745" spans="1:1" x14ac:dyDescent="0.3">
      <c r="A1745" s="277"/>
    </row>
    <row r="1746" spans="1:1" x14ac:dyDescent="0.3">
      <c r="A1746" s="277"/>
    </row>
    <row r="1747" spans="1:1" x14ac:dyDescent="0.3">
      <c r="A1747" s="277"/>
    </row>
    <row r="1748" spans="1:1" x14ac:dyDescent="0.3">
      <c r="A1748" s="277"/>
    </row>
    <row r="1749" spans="1:1" x14ac:dyDescent="0.3">
      <c r="A1749" s="277"/>
    </row>
    <row r="1750" spans="1:1" x14ac:dyDescent="0.3">
      <c r="A1750" s="277"/>
    </row>
    <row r="1751" spans="1:1" x14ac:dyDescent="0.3">
      <c r="A1751" s="277"/>
    </row>
    <row r="1752" spans="1:1" x14ac:dyDescent="0.3">
      <c r="A1752" s="277"/>
    </row>
    <row r="1753" spans="1:1" x14ac:dyDescent="0.3">
      <c r="A1753" s="277"/>
    </row>
    <row r="1754" spans="1:1" x14ac:dyDescent="0.3">
      <c r="A1754" s="277"/>
    </row>
    <row r="1755" spans="1:1" x14ac:dyDescent="0.3">
      <c r="A1755" s="277"/>
    </row>
    <row r="1756" spans="1:1" x14ac:dyDescent="0.3">
      <c r="A1756" s="277"/>
    </row>
    <row r="1757" spans="1:1" x14ac:dyDescent="0.3">
      <c r="A1757" s="277"/>
    </row>
    <row r="1758" spans="1:1" x14ac:dyDescent="0.3">
      <c r="A1758" s="277"/>
    </row>
    <row r="1759" spans="1:1" x14ac:dyDescent="0.3">
      <c r="A1759" s="277"/>
    </row>
    <row r="1760" spans="1:1" x14ac:dyDescent="0.3">
      <c r="A1760" s="277"/>
    </row>
    <row r="1761" spans="1:1" x14ac:dyDescent="0.3">
      <c r="A1761" s="277"/>
    </row>
    <row r="1762" spans="1:1" x14ac:dyDescent="0.3">
      <c r="A1762" s="277"/>
    </row>
    <row r="1763" spans="1:1" x14ac:dyDescent="0.3">
      <c r="A1763" s="277"/>
    </row>
    <row r="1764" spans="1:1" x14ac:dyDescent="0.3">
      <c r="A1764" s="277"/>
    </row>
    <row r="1765" spans="1:1" x14ac:dyDescent="0.3">
      <c r="A1765" s="277"/>
    </row>
    <row r="1766" spans="1:1" x14ac:dyDescent="0.3">
      <c r="A1766" s="277"/>
    </row>
    <row r="1767" spans="1:1" x14ac:dyDescent="0.3">
      <c r="A1767" s="277"/>
    </row>
    <row r="1768" spans="1:1" x14ac:dyDescent="0.3">
      <c r="A1768" s="277"/>
    </row>
    <row r="1769" spans="1:1" x14ac:dyDescent="0.3">
      <c r="A1769" s="277"/>
    </row>
    <row r="1770" spans="1:1" x14ac:dyDescent="0.3">
      <c r="A1770" s="277"/>
    </row>
    <row r="1771" spans="1:1" x14ac:dyDescent="0.3">
      <c r="A1771" s="277"/>
    </row>
    <row r="1772" spans="1:1" x14ac:dyDescent="0.3">
      <c r="A1772" s="277"/>
    </row>
    <row r="1773" spans="1:1" x14ac:dyDescent="0.3">
      <c r="A1773" s="277"/>
    </row>
    <row r="1774" spans="1:1" x14ac:dyDescent="0.3">
      <c r="A1774" s="277"/>
    </row>
    <row r="1775" spans="1:1" x14ac:dyDescent="0.3">
      <c r="A1775" s="277"/>
    </row>
    <row r="1776" spans="1:1" x14ac:dyDescent="0.3">
      <c r="A1776" s="277"/>
    </row>
    <row r="1777" spans="1:1" x14ac:dyDescent="0.3">
      <c r="A1777" s="277"/>
    </row>
    <row r="1778" spans="1:1" x14ac:dyDescent="0.3">
      <c r="A1778" s="277"/>
    </row>
    <row r="1779" spans="1:1" x14ac:dyDescent="0.3">
      <c r="A1779" s="277"/>
    </row>
    <row r="1780" spans="1:1" x14ac:dyDescent="0.3">
      <c r="A1780" s="277"/>
    </row>
    <row r="1781" spans="1:1" x14ac:dyDescent="0.3">
      <c r="A1781" s="277"/>
    </row>
    <row r="1782" spans="1:1" x14ac:dyDescent="0.3">
      <c r="A1782" s="277"/>
    </row>
    <row r="1783" spans="1:1" x14ac:dyDescent="0.3">
      <c r="A1783" s="277"/>
    </row>
    <row r="1784" spans="1:1" x14ac:dyDescent="0.3">
      <c r="A1784" s="277"/>
    </row>
    <row r="1785" spans="1:1" x14ac:dyDescent="0.3">
      <c r="A1785" s="277"/>
    </row>
    <row r="1786" spans="1:1" x14ac:dyDescent="0.3">
      <c r="A1786" s="277"/>
    </row>
    <row r="1787" spans="1:1" x14ac:dyDescent="0.3">
      <c r="A1787" s="277"/>
    </row>
    <row r="1788" spans="1:1" x14ac:dyDescent="0.3">
      <c r="A1788" s="277"/>
    </row>
    <row r="1789" spans="1:1" x14ac:dyDescent="0.3">
      <c r="A1789" s="277"/>
    </row>
    <row r="1790" spans="1:1" x14ac:dyDescent="0.3">
      <c r="A1790" s="277"/>
    </row>
    <row r="1791" spans="1:1" x14ac:dyDescent="0.3">
      <c r="A1791" s="277"/>
    </row>
    <row r="1792" spans="1:1" x14ac:dyDescent="0.3">
      <c r="A1792" s="277"/>
    </row>
    <row r="1793" spans="1:1" x14ac:dyDescent="0.3">
      <c r="A1793" s="277"/>
    </row>
    <row r="1794" spans="1:1" x14ac:dyDescent="0.3">
      <c r="A1794" s="277"/>
    </row>
    <row r="1795" spans="1:1" x14ac:dyDescent="0.3">
      <c r="A1795" s="277"/>
    </row>
    <row r="1796" spans="1:1" x14ac:dyDescent="0.3">
      <c r="A1796" s="277"/>
    </row>
    <row r="1797" spans="1:1" x14ac:dyDescent="0.3">
      <c r="A1797" s="277"/>
    </row>
    <row r="1798" spans="1:1" x14ac:dyDescent="0.3">
      <c r="A1798" s="277"/>
    </row>
    <row r="1799" spans="1:1" x14ac:dyDescent="0.3">
      <c r="A1799" s="277"/>
    </row>
    <row r="1800" spans="1:1" x14ac:dyDescent="0.3">
      <c r="A1800" s="277"/>
    </row>
    <row r="1801" spans="1:1" x14ac:dyDescent="0.3">
      <c r="A1801" s="277"/>
    </row>
    <row r="1802" spans="1:1" x14ac:dyDescent="0.3">
      <c r="A1802" s="277"/>
    </row>
    <row r="1803" spans="1:1" x14ac:dyDescent="0.3">
      <c r="A1803" s="277"/>
    </row>
    <row r="1804" spans="1:1" x14ac:dyDescent="0.3">
      <c r="A1804" s="277"/>
    </row>
    <row r="1805" spans="1:1" x14ac:dyDescent="0.3">
      <c r="A1805" s="277"/>
    </row>
    <row r="1806" spans="1:1" x14ac:dyDescent="0.3">
      <c r="A1806" s="277"/>
    </row>
    <row r="1807" spans="1:1" x14ac:dyDescent="0.3">
      <c r="A1807" s="277"/>
    </row>
    <row r="1808" spans="1:1" x14ac:dyDescent="0.3">
      <c r="A1808" s="277"/>
    </row>
    <row r="1809" spans="1:1" x14ac:dyDescent="0.3">
      <c r="A1809" s="277"/>
    </row>
    <row r="1810" spans="1:1" x14ac:dyDescent="0.3">
      <c r="A1810" s="277"/>
    </row>
    <row r="1811" spans="1:1" x14ac:dyDescent="0.3">
      <c r="A1811" s="277"/>
    </row>
    <row r="1812" spans="1:1" x14ac:dyDescent="0.3">
      <c r="A1812" s="277"/>
    </row>
    <row r="1813" spans="1:1" x14ac:dyDescent="0.3">
      <c r="A1813" s="277"/>
    </row>
    <row r="1814" spans="1:1" x14ac:dyDescent="0.3">
      <c r="A1814" s="277"/>
    </row>
    <row r="1815" spans="1:1" x14ac:dyDescent="0.3">
      <c r="A1815" s="277"/>
    </row>
    <row r="1816" spans="1:1" x14ac:dyDescent="0.3">
      <c r="A1816" s="277"/>
    </row>
    <row r="1817" spans="1:1" x14ac:dyDescent="0.3">
      <c r="A1817" s="277"/>
    </row>
    <row r="1818" spans="1:1" x14ac:dyDescent="0.3">
      <c r="A1818" s="277"/>
    </row>
    <row r="1819" spans="1:1" x14ac:dyDescent="0.3">
      <c r="A1819" s="277"/>
    </row>
    <row r="1820" spans="1:1" x14ac:dyDescent="0.3">
      <c r="A1820" s="277"/>
    </row>
    <row r="1821" spans="1:1" x14ac:dyDescent="0.3">
      <c r="A1821" s="277"/>
    </row>
    <row r="1822" spans="1:1" x14ac:dyDescent="0.3">
      <c r="A1822" s="277"/>
    </row>
    <row r="1823" spans="1:1" x14ac:dyDescent="0.3">
      <c r="A1823" s="277"/>
    </row>
    <row r="1824" spans="1:1" x14ac:dyDescent="0.3">
      <c r="A1824" s="277"/>
    </row>
    <row r="1825" spans="1:1" x14ac:dyDescent="0.3">
      <c r="A1825" s="277"/>
    </row>
    <row r="1826" spans="1:1" x14ac:dyDescent="0.3">
      <c r="A1826" s="277"/>
    </row>
    <row r="1827" spans="1:1" x14ac:dyDescent="0.3">
      <c r="A1827" s="277"/>
    </row>
    <row r="1828" spans="1:1" x14ac:dyDescent="0.3">
      <c r="A1828" s="277"/>
    </row>
    <row r="1829" spans="1:1" x14ac:dyDescent="0.3">
      <c r="A1829" s="277"/>
    </row>
    <row r="1830" spans="1:1" x14ac:dyDescent="0.3">
      <c r="A1830" s="277"/>
    </row>
    <row r="1831" spans="1:1" x14ac:dyDescent="0.3">
      <c r="A1831" s="277"/>
    </row>
    <row r="1832" spans="1:1" x14ac:dyDescent="0.3">
      <c r="A1832" s="277"/>
    </row>
    <row r="1833" spans="1:1" x14ac:dyDescent="0.3">
      <c r="A1833" s="277"/>
    </row>
    <row r="1834" spans="1:1" x14ac:dyDescent="0.3">
      <c r="A1834" s="277"/>
    </row>
    <row r="1835" spans="1:1" x14ac:dyDescent="0.3">
      <c r="A1835" s="277"/>
    </row>
    <row r="1836" spans="1:1" x14ac:dyDescent="0.3">
      <c r="A1836" s="277"/>
    </row>
    <row r="1837" spans="1:1" x14ac:dyDescent="0.3">
      <c r="A1837" s="277"/>
    </row>
    <row r="1838" spans="1:1" x14ac:dyDescent="0.3">
      <c r="A1838" s="277"/>
    </row>
    <row r="1839" spans="1:1" x14ac:dyDescent="0.3">
      <c r="A1839" s="277"/>
    </row>
    <row r="1840" spans="1:1" x14ac:dyDescent="0.3">
      <c r="A1840" s="277"/>
    </row>
    <row r="1841" spans="1:1" x14ac:dyDescent="0.3">
      <c r="A1841" s="277"/>
    </row>
    <row r="1842" spans="1:1" x14ac:dyDescent="0.3">
      <c r="A1842" s="277"/>
    </row>
    <row r="1843" spans="1:1" x14ac:dyDescent="0.3">
      <c r="A1843" s="277"/>
    </row>
    <row r="1844" spans="1:1" x14ac:dyDescent="0.3">
      <c r="A1844" s="277"/>
    </row>
    <row r="1845" spans="1:1" x14ac:dyDescent="0.3">
      <c r="A1845" s="277"/>
    </row>
    <row r="1846" spans="1:1" x14ac:dyDescent="0.3">
      <c r="A1846" s="277"/>
    </row>
    <row r="1847" spans="1:1" x14ac:dyDescent="0.3">
      <c r="A1847" s="277"/>
    </row>
    <row r="1848" spans="1:1" x14ac:dyDescent="0.3">
      <c r="A1848" s="277"/>
    </row>
    <row r="1849" spans="1:1" x14ac:dyDescent="0.3">
      <c r="A1849" s="277"/>
    </row>
    <row r="1850" spans="1:1" x14ac:dyDescent="0.3">
      <c r="A1850" s="277"/>
    </row>
    <row r="1851" spans="1:1" x14ac:dyDescent="0.3">
      <c r="A1851" s="277"/>
    </row>
    <row r="1852" spans="1:1" x14ac:dyDescent="0.3">
      <c r="A1852" s="277"/>
    </row>
    <row r="1853" spans="1:1" x14ac:dyDescent="0.3">
      <c r="A1853" s="277"/>
    </row>
    <row r="1854" spans="1:1" x14ac:dyDescent="0.3">
      <c r="A1854" s="277"/>
    </row>
    <row r="1855" spans="1:1" x14ac:dyDescent="0.3">
      <c r="A1855" s="277"/>
    </row>
    <row r="1856" spans="1:1" x14ac:dyDescent="0.3">
      <c r="A1856" s="277"/>
    </row>
    <row r="1857" spans="1:1" x14ac:dyDescent="0.3">
      <c r="A1857" s="277"/>
    </row>
    <row r="1858" spans="1:1" x14ac:dyDescent="0.3">
      <c r="A1858" s="277"/>
    </row>
    <row r="1859" spans="1:1" x14ac:dyDescent="0.3">
      <c r="A1859" s="277"/>
    </row>
    <row r="1860" spans="1:1" x14ac:dyDescent="0.3">
      <c r="A1860" s="277"/>
    </row>
    <row r="1861" spans="1:1" x14ac:dyDescent="0.3">
      <c r="A1861" s="277"/>
    </row>
    <row r="1862" spans="1:1" x14ac:dyDescent="0.3">
      <c r="A1862" s="277"/>
    </row>
    <row r="1863" spans="1:1" x14ac:dyDescent="0.3">
      <c r="A1863" s="277"/>
    </row>
    <row r="1864" spans="1:1" x14ac:dyDescent="0.3">
      <c r="A1864" s="277"/>
    </row>
    <row r="1865" spans="1:1" x14ac:dyDescent="0.3">
      <c r="A1865" s="277"/>
    </row>
    <row r="1866" spans="1:1" x14ac:dyDescent="0.3">
      <c r="A1866" s="277"/>
    </row>
    <row r="1867" spans="1:1" x14ac:dyDescent="0.3">
      <c r="A1867" s="277"/>
    </row>
    <row r="1868" spans="1:1" x14ac:dyDescent="0.3">
      <c r="A1868" s="277"/>
    </row>
    <row r="1869" spans="1:1" x14ac:dyDescent="0.3">
      <c r="A1869" s="277"/>
    </row>
    <row r="1870" spans="1:1" x14ac:dyDescent="0.3">
      <c r="A1870" s="277"/>
    </row>
    <row r="1871" spans="1:1" x14ac:dyDescent="0.3">
      <c r="A1871" s="277"/>
    </row>
    <row r="1872" spans="1:1" x14ac:dyDescent="0.3">
      <c r="A1872" s="277"/>
    </row>
    <row r="1873" spans="1:1" x14ac:dyDescent="0.3">
      <c r="A1873" s="277"/>
    </row>
    <row r="1874" spans="1:1" x14ac:dyDescent="0.3">
      <c r="A1874" s="277"/>
    </row>
    <row r="1875" spans="1:1" x14ac:dyDescent="0.3">
      <c r="A1875" s="277"/>
    </row>
    <row r="1876" spans="1:1" x14ac:dyDescent="0.3">
      <c r="A1876" s="277"/>
    </row>
    <row r="1877" spans="1:1" x14ac:dyDescent="0.3">
      <c r="A1877" s="277"/>
    </row>
    <row r="1878" spans="1:1" x14ac:dyDescent="0.3">
      <c r="A1878" s="277"/>
    </row>
    <row r="1879" spans="1:1" x14ac:dyDescent="0.3">
      <c r="A1879" s="277"/>
    </row>
    <row r="1880" spans="1:1" x14ac:dyDescent="0.3">
      <c r="A1880" s="277"/>
    </row>
    <row r="1881" spans="1:1" x14ac:dyDescent="0.3">
      <c r="A1881" s="277"/>
    </row>
    <row r="1882" spans="1:1" x14ac:dyDescent="0.3">
      <c r="A1882" s="277"/>
    </row>
    <row r="1883" spans="1:1" x14ac:dyDescent="0.3">
      <c r="A1883" s="277"/>
    </row>
    <row r="1884" spans="1:1" x14ac:dyDescent="0.3">
      <c r="A1884" s="277"/>
    </row>
    <row r="1885" spans="1:1" x14ac:dyDescent="0.3">
      <c r="A1885" s="277"/>
    </row>
    <row r="1886" spans="1:1" x14ac:dyDescent="0.3">
      <c r="A1886" s="277"/>
    </row>
    <row r="1887" spans="1:1" x14ac:dyDescent="0.3">
      <c r="A1887" s="277"/>
    </row>
    <row r="1888" spans="1:1" x14ac:dyDescent="0.3">
      <c r="A1888" s="277"/>
    </row>
    <row r="1889" spans="1:1" x14ac:dyDescent="0.3">
      <c r="A1889" s="277"/>
    </row>
    <row r="1890" spans="1:1" x14ac:dyDescent="0.3">
      <c r="A1890" s="277"/>
    </row>
    <row r="1891" spans="1:1" x14ac:dyDescent="0.3">
      <c r="A1891" s="277"/>
    </row>
    <row r="1892" spans="1:1" x14ac:dyDescent="0.3">
      <c r="A1892" s="277"/>
    </row>
    <row r="1893" spans="1:1" x14ac:dyDescent="0.3">
      <c r="A1893" s="277"/>
    </row>
    <row r="1894" spans="1:1" x14ac:dyDescent="0.3">
      <c r="A1894" s="277"/>
    </row>
    <row r="1895" spans="1:1" x14ac:dyDescent="0.3">
      <c r="A1895" s="277"/>
    </row>
    <row r="1896" spans="1:1" x14ac:dyDescent="0.3">
      <c r="A1896" s="277"/>
    </row>
    <row r="1897" spans="1:1" x14ac:dyDescent="0.3">
      <c r="A1897" s="277"/>
    </row>
    <row r="1898" spans="1:1" x14ac:dyDescent="0.3">
      <c r="A1898" s="277"/>
    </row>
    <row r="1899" spans="1:1" x14ac:dyDescent="0.3">
      <c r="A1899" s="277"/>
    </row>
    <row r="1900" spans="1:1" x14ac:dyDescent="0.3">
      <c r="A1900" s="277"/>
    </row>
    <row r="1901" spans="1:1" x14ac:dyDescent="0.3">
      <c r="A1901" s="277"/>
    </row>
    <row r="1902" spans="1:1" x14ac:dyDescent="0.3">
      <c r="A1902" s="277"/>
    </row>
    <row r="1903" spans="1:1" x14ac:dyDescent="0.3">
      <c r="A1903" s="277"/>
    </row>
    <row r="1904" spans="1:1" x14ac:dyDescent="0.3">
      <c r="A1904" s="277"/>
    </row>
    <row r="1905" spans="1:1" x14ac:dyDescent="0.3">
      <c r="A1905" s="277"/>
    </row>
    <row r="1906" spans="1:1" x14ac:dyDescent="0.3">
      <c r="A1906" s="277"/>
    </row>
    <row r="1907" spans="1:1" x14ac:dyDescent="0.3">
      <c r="A1907" s="277"/>
    </row>
    <row r="1908" spans="1:1" x14ac:dyDescent="0.3">
      <c r="A1908" s="277"/>
    </row>
    <row r="1909" spans="1:1" x14ac:dyDescent="0.3">
      <c r="A1909" s="277"/>
    </row>
    <row r="1910" spans="1:1" x14ac:dyDescent="0.3">
      <c r="A1910" s="277"/>
    </row>
    <row r="1911" spans="1:1" x14ac:dyDescent="0.3">
      <c r="A1911" s="277"/>
    </row>
    <row r="1912" spans="1:1" x14ac:dyDescent="0.3">
      <c r="A1912" s="277"/>
    </row>
    <row r="1913" spans="1:1" x14ac:dyDescent="0.3">
      <c r="A1913" s="277"/>
    </row>
    <row r="1914" spans="1:1" x14ac:dyDescent="0.3">
      <c r="A1914" s="277"/>
    </row>
    <row r="1915" spans="1:1" x14ac:dyDescent="0.3">
      <c r="A1915" s="277"/>
    </row>
    <row r="1916" spans="1:1" x14ac:dyDescent="0.3">
      <c r="A1916" s="277"/>
    </row>
    <row r="1917" spans="1:1" x14ac:dyDescent="0.3">
      <c r="A1917" s="277"/>
    </row>
    <row r="1918" spans="1:1" x14ac:dyDescent="0.3">
      <c r="A1918" s="277"/>
    </row>
    <row r="1919" spans="1:1" x14ac:dyDescent="0.3">
      <c r="A1919" s="277"/>
    </row>
    <row r="1920" spans="1:1" x14ac:dyDescent="0.3">
      <c r="A1920" s="277"/>
    </row>
    <row r="1921" spans="1:1" x14ac:dyDescent="0.3">
      <c r="A1921" s="277"/>
    </row>
    <row r="1922" spans="1:1" x14ac:dyDescent="0.3">
      <c r="A1922" s="277"/>
    </row>
    <row r="1923" spans="1:1" x14ac:dyDescent="0.3">
      <c r="A1923" s="277"/>
    </row>
    <row r="1924" spans="1:1" x14ac:dyDescent="0.3">
      <c r="A1924" s="277"/>
    </row>
    <row r="1925" spans="1:1" x14ac:dyDescent="0.3">
      <c r="A1925" s="277"/>
    </row>
    <row r="1926" spans="1:1" x14ac:dyDescent="0.3">
      <c r="A1926" s="277"/>
    </row>
    <row r="1927" spans="1:1" x14ac:dyDescent="0.3">
      <c r="A1927" s="277"/>
    </row>
    <row r="1928" spans="1:1" x14ac:dyDescent="0.3">
      <c r="A1928" s="277"/>
    </row>
    <row r="1929" spans="1:1" x14ac:dyDescent="0.3">
      <c r="A1929" s="277"/>
    </row>
    <row r="1930" spans="1:1" x14ac:dyDescent="0.3">
      <c r="A1930" s="277"/>
    </row>
    <row r="1931" spans="1:1" x14ac:dyDescent="0.3">
      <c r="A1931" s="277"/>
    </row>
    <row r="1932" spans="1:1" x14ac:dyDescent="0.3">
      <c r="A1932" s="277"/>
    </row>
    <row r="1933" spans="1:1" x14ac:dyDescent="0.3">
      <c r="A1933" s="277"/>
    </row>
    <row r="1934" spans="1:1" x14ac:dyDescent="0.3">
      <c r="A1934" s="277"/>
    </row>
    <row r="1935" spans="1:1" x14ac:dyDescent="0.3">
      <c r="A1935" s="277"/>
    </row>
    <row r="1936" spans="1:1" x14ac:dyDescent="0.3">
      <c r="A1936" s="277"/>
    </row>
    <row r="1937" spans="1:1" x14ac:dyDescent="0.3">
      <c r="A1937" s="277"/>
    </row>
    <row r="1938" spans="1:1" x14ac:dyDescent="0.3">
      <c r="A1938" s="277"/>
    </row>
    <row r="1939" spans="1:1" x14ac:dyDescent="0.3">
      <c r="A1939" s="277"/>
    </row>
    <row r="1940" spans="1:1" x14ac:dyDescent="0.3">
      <c r="A1940" s="277"/>
    </row>
    <row r="1941" spans="1:1" x14ac:dyDescent="0.3">
      <c r="A1941" s="277"/>
    </row>
    <row r="1942" spans="1:1" x14ac:dyDescent="0.3">
      <c r="A1942" s="277"/>
    </row>
    <row r="1943" spans="1:1" x14ac:dyDescent="0.3">
      <c r="A1943" s="277"/>
    </row>
    <row r="1944" spans="1:1" x14ac:dyDescent="0.3">
      <c r="A1944" s="277"/>
    </row>
    <row r="1945" spans="1:1" x14ac:dyDescent="0.3">
      <c r="A1945" s="277"/>
    </row>
    <row r="1946" spans="1:1" x14ac:dyDescent="0.3">
      <c r="A1946" s="277"/>
    </row>
    <row r="1947" spans="1:1" x14ac:dyDescent="0.3">
      <c r="A1947" s="277"/>
    </row>
    <row r="1948" spans="1:1" x14ac:dyDescent="0.3">
      <c r="A1948" s="277"/>
    </row>
    <row r="1949" spans="1:1" x14ac:dyDescent="0.3">
      <c r="A1949" s="277"/>
    </row>
    <row r="1950" spans="1:1" x14ac:dyDescent="0.3">
      <c r="A1950" s="277"/>
    </row>
    <row r="1951" spans="1:1" x14ac:dyDescent="0.3">
      <c r="A1951" s="277"/>
    </row>
    <row r="1952" spans="1:1" x14ac:dyDescent="0.3">
      <c r="A1952" s="277"/>
    </row>
    <row r="1953" spans="1:1" x14ac:dyDescent="0.3">
      <c r="A1953" s="277"/>
    </row>
    <row r="1954" spans="1:1" x14ac:dyDescent="0.3">
      <c r="A1954" s="277"/>
    </row>
    <row r="1955" spans="1:1" x14ac:dyDescent="0.3">
      <c r="A1955" s="277"/>
    </row>
    <row r="1956" spans="1:1" x14ac:dyDescent="0.3">
      <c r="A1956" s="277"/>
    </row>
    <row r="1957" spans="1:1" x14ac:dyDescent="0.3">
      <c r="A1957" s="277"/>
    </row>
    <row r="1958" spans="1:1" x14ac:dyDescent="0.3">
      <c r="A1958" s="277"/>
    </row>
    <row r="1959" spans="1:1" x14ac:dyDescent="0.3">
      <c r="A1959" s="277"/>
    </row>
    <row r="1960" spans="1:1" x14ac:dyDescent="0.3">
      <c r="A1960" s="277"/>
    </row>
    <row r="1961" spans="1:1" x14ac:dyDescent="0.3">
      <c r="A1961" s="277"/>
    </row>
    <row r="1962" spans="1:1" x14ac:dyDescent="0.3">
      <c r="A1962" s="277"/>
    </row>
    <row r="1963" spans="1:1" x14ac:dyDescent="0.3">
      <c r="A1963" s="277"/>
    </row>
    <row r="1964" spans="1:1" x14ac:dyDescent="0.3">
      <c r="A1964" s="277"/>
    </row>
    <row r="1965" spans="1:1" x14ac:dyDescent="0.3">
      <c r="A1965" s="277"/>
    </row>
    <row r="1966" spans="1:1" x14ac:dyDescent="0.3">
      <c r="A1966" s="277"/>
    </row>
    <row r="1967" spans="1:1" x14ac:dyDescent="0.3">
      <c r="A1967" s="277"/>
    </row>
    <row r="1968" spans="1:1" x14ac:dyDescent="0.3">
      <c r="A1968" s="277"/>
    </row>
    <row r="1969" spans="1:1" x14ac:dyDescent="0.3">
      <c r="A1969" s="277"/>
    </row>
    <row r="1970" spans="1:1" x14ac:dyDescent="0.3">
      <c r="A1970" s="277"/>
    </row>
    <row r="1971" spans="1:1" x14ac:dyDescent="0.3">
      <c r="A1971" s="277"/>
    </row>
    <row r="1972" spans="1:1" x14ac:dyDescent="0.3">
      <c r="A1972" s="277"/>
    </row>
    <row r="1973" spans="1:1" x14ac:dyDescent="0.3">
      <c r="A1973" s="277"/>
    </row>
    <row r="1974" spans="1:1" x14ac:dyDescent="0.3">
      <c r="A1974" s="277"/>
    </row>
    <row r="1975" spans="1:1" x14ac:dyDescent="0.3">
      <c r="A1975" s="277"/>
    </row>
    <row r="1976" spans="1:1" x14ac:dyDescent="0.3">
      <c r="A1976" s="277"/>
    </row>
    <row r="1977" spans="1:1" x14ac:dyDescent="0.3">
      <c r="A1977" s="277"/>
    </row>
    <row r="1978" spans="1:1" x14ac:dyDescent="0.3">
      <c r="A1978" s="277"/>
    </row>
    <row r="1979" spans="1:1" x14ac:dyDescent="0.3">
      <c r="A1979" s="277"/>
    </row>
    <row r="1980" spans="1:1" x14ac:dyDescent="0.3">
      <c r="A1980" s="277"/>
    </row>
    <row r="1981" spans="1:1" x14ac:dyDescent="0.3">
      <c r="A1981" s="277"/>
    </row>
    <row r="1982" spans="1:1" x14ac:dyDescent="0.3">
      <c r="A1982" s="277"/>
    </row>
    <row r="1983" spans="1:1" x14ac:dyDescent="0.3">
      <c r="A1983" s="277"/>
    </row>
    <row r="1984" spans="1:1" x14ac:dyDescent="0.3">
      <c r="A1984" s="277"/>
    </row>
    <row r="1985" spans="1:1" x14ac:dyDescent="0.3">
      <c r="A1985" s="277"/>
    </row>
    <row r="1986" spans="1:1" x14ac:dyDescent="0.3">
      <c r="A1986" s="277"/>
    </row>
    <row r="1987" spans="1:1" x14ac:dyDescent="0.3">
      <c r="A1987" s="277"/>
    </row>
    <row r="1988" spans="1:1" x14ac:dyDescent="0.3">
      <c r="A1988" s="277"/>
    </row>
    <row r="1989" spans="1:1" x14ac:dyDescent="0.3">
      <c r="A1989" s="277"/>
    </row>
    <row r="1990" spans="1:1" x14ac:dyDescent="0.3">
      <c r="A1990" s="277"/>
    </row>
    <row r="1991" spans="1:1" x14ac:dyDescent="0.3">
      <c r="A1991" s="277"/>
    </row>
    <row r="1992" spans="1:1" x14ac:dyDescent="0.3">
      <c r="A1992" s="277"/>
    </row>
    <row r="1993" spans="1:1" x14ac:dyDescent="0.3">
      <c r="A1993" s="277"/>
    </row>
    <row r="1994" spans="1:1" x14ac:dyDescent="0.3">
      <c r="A1994" s="277"/>
    </row>
    <row r="1995" spans="1:1" x14ac:dyDescent="0.3">
      <c r="A1995" s="277"/>
    </row>
    <row r="1996" spans="1:1" x14ac:dyDescent="0.3">
      <c r="A1996" s="277"/>
    </row>
    <row r="1997" spans="1:1" x14ac:dyDescent="0.3">
      <c r="A1997" s="277"/>
    </row>
    <row r="1998" spans="1:1" x14ac:dyDescent="0.3">
      <c r="A1998" s="277"/>
    </row>
    <row r="1999" spans="1:1" x14ac:dyDescent="0.3">
      <c r="A1999" s="277"/>
    </row>
    <row r="2000" spans="1:1" x14ac:dyDescent="0.3">
      <c r="A2000" s="277"/>
    </row>
    <row r="2001" spans="1:1" x14ac:dyDescent="0.3">
      <c r="A2001" s="277"/>
    </row>
    <row r="2002" spans="1:1" x14ac:dyDescent="0.3">
      <c r="A2002" s="277"/>
    </row>
    <row r="2003" spans="1:1" x14ac:dyDescent="0.3">
      <c r="A2003" s="277"/>
    </row>
    <row r="2004" spans="1:1" x14ac:dyDescent="0.3">
      <c r="A2004" s="277"/>
    </row>
    <row r="2005" spans="1:1" x14ac:dyDescent="0.3">
      <c r="A2005" s="277"/>
    </row>
    <row r="2006" spans="1:1" x14ac:dyDescent="0.3">
      <c r="A2006" s="277"/>
    </row>
    <row r="2007" spans="1:1" x14ac:dyDescent="0.3">
      <c r="A2007" s="277"/>
    </row>
    <row r="2008" spans="1:1" x14ac:dyDescent="0.3">
      <c r="A2008" s="277"/>
    </row>
    <row r="2009" spans="1:1" x14ac:dyDescent="0.3">
      <c r="A2009" s="277"/>
    </row>
    <row r="2010" spans="1:1" x14ac:dyDescent="0.3">
      <c r="A2010" s="277"/>
    </row>
    <row r="2011" spans="1:1" x14ac:dyDescent="0.3">
      <c r="A2011" s="277"/>
    </row>
    <row r="2012" spans="1:1" x14ac:dyDescent="0.3">
      <c r="A2012" s="277"/>
    </row>
    <row r="2013" spans="1:1" x14ac:dyDescent="0.3">
      <c r="A2013" s="277"/>
    </row>
    <row r="2014" spans="1:1" x14ac:dyDescent="0.3">
      <c r="A2014" s="277"/>
    </row>
    <row r="2015" spans="1:1" x14ac:dyDescent="0.3">
      <c r="A2015" s="277"/>
    </row>
    <row r="2016" spans="1:1" x14ac:dyDescent="0.3">
      <c r="A2016" s="277"/>
    </row>
    <row r="2017" spans="1:1" x14ac:dyDescent="0.3">
      <c r="A2017" s="277"/>
    </row>
    <row r="2018" spans="1:1" x14ac:dyDescent="0.3">
      <c r="A2018" s="277"/>
    </row>
    <row r="2019" spans="1:1" x14ac:dyDescent="0.3">
      <c r="A2019" s="277"/>
    </row>
    <row r="2020" spans="1:1" x14ac:dyDescent="0.3">
      <c r="A2020" s="277"/>
    </row>
    <row r="2021" spans="1:1" x14ac:dyDescent="0.3">
      <c r="A2021" s="277"/>
    </row>
    <row r="2022" spans="1:1" x14ac:dyDescent="0.3">
      <c r="A2022" s="277"/>
    </row>
    <row r="2023" spans="1:1" x14ac:dyDescent="0.3">
      <c r="A2023" s="277"/>
    </row>
    <row r="2024" spans="1:1" x14ac:dyDescent="0.3">
      <c r="A2024" s="277"/>
    </row>
    <row r="2025" spans="1:1" x14ac:dyDescent="0.3">
      <c r="A2025" s="277"/>
    </row>
    <row r="2026" spans="1:1" x14ac:dyDescent="0.3">
      <c r="A2026" s="277"/>
    </row>
    <row r="2027" spans="1:1" x14ac:dyDescent="0.3">
      <c r="A2027" s="277"/>
    </row>
    <row r="2028" spans="1:1" x14ac:dyDescent="0.3">
      <c r="A2028" s="277"/>
    </row>
    <row r="2029" spans="1:1" x14ac:dyDescent="0.3">
      <c r="A2029" s="277"/>
    </row>
    <row r="2030" spans="1:1" x14ac:dyDescent="0.3">
      <c r="A2030" s="277"/>
    </row>
    <row r="2031" spans="1:1" x14ac:dyDescent="0.3">
      <c r="A2031" s="277"/>
    </row>
    <row r="2032" spans="1:1" x14ac:dyDescent="0.3">
      <c r="A2032" s="277"/>
    </row>
    <row r="2033" spans="1:1" x14ac:dyDescent="0.3">
      <c r="A2033" s="277"/>
    </row>
    <row r="2034" spans="1:1" x14ac:dyDescent="0.3">
      <c r="A2034" s="277"/>
    </row>
    <row r="2035" spans="1:1" x14ac:dyDescent="0.3">
      <c r="A2035" s="277"/>
    </row>
    <row r="2036" spans="1:1" x14ac:dyDescent="0.3">
      <c r="A2036" s="277"/>
    </row>
    <row r="2037" spans="1:1" x14ac:dyDescent="0.3">
      <c r="A2037" s="277"/>
    </row>
    <row r="2038" spans="1:1" x14ac:dyDescent="0.3">
      <c r="A2038" s="277"/>
    </row>
    <row r="2039" spans="1:1" x14ac:dyDescent="0.3">
      <c r="A2039" s="277"/>
    </row>
    <row r="2040" spans="1:1" x14ac:dyDescent="0.3">
      <c r="A2040" s="277"/>
    </row>
    <row r="2041" spans="1:1" x14ac:dyDescent="0.3">
      <c r="A2041" s="277"/>
    </row>
    <row r="2042" spans="1:1" x14ac:dyDescent="0.3">
      <c r="A2042" s="277"/>
    </row>
    <row r="2043" spans="1:1" x14ac:dyDescent="0.3">
      <c r="A2043" s="277"/>
    </row>
    <row r="2044" spans="1:1" x14ac:dyDescent="0.3">
      <c r="A2044" s="277"/>
    </row>
    <row r="2045" spans="1:1" x14ac:dyDescent="0.3">
      <c r="A2045" s="277"/>
    </row>
    <row r="2046" spans="1:1" x14ac:dyDescent="0.3">
      <c r="A2046" s="277"/>
    </row>
    <row r="2047" spans="1:1" x14ac:dyDescent="0.3">
      <c r="A2047" s="277"/>
    </row>
    <row r="2048" spans="1:1" x14ac:dyDescent="0.3">
      <c r="A2048" s="277"/>
    </row>
    <row r="2049" spans="1:1" x14ac:dyDescent="0.3">
      <c r="A2049" s="277"/>
    </row>
    <row r="2050" spans="1:1" x14ac:dyDescent="0.3">
      <c r="A2050" s="277"/>
    </row>
    <row r="2051" spans="1:1" x14ac:dyDescent="0.3">
      <c r="A2051" s="277"/>
    </row>
    <row r="2052" spans="1:1" x14ac:dyDescent="0.3">
      <c r="A2052" s="277"/>
    </row>
    <row r="2053" spans="1:1" x14ac:dyDescent="0.3">
      <c r="A2053" s="277"/>
    </row>
    <row r="2054" spans="1:1" x14ac:dyDescent="0.3">
      <c r="A2054" s="277"/>
    </row>
    <row r="2055" spans="1:1" x14ac:dyDescent="0.3">
      <c r="A2055" s="277"/>
    </row>
    <row r="2056" spans="1:1" x14ac:dyDescent="0.3">
      <c r="A2056" s="277"/>
    </row>
    <row r="2057" spans="1:1" x14ac:dyDescent="0.3">
      <c r="A2057" s="277"/>
    </row>
    <row r="2058" spans="1:1" x14ac:dyDescent="0.3">
      <c r="A2058" s="277"/>
    </row>
    <row r="2059" spans="1:1" x14ac:dyDescent="0.3">
      <c r="A2059" s="277"/>
    </row>
    <row r="2060" spans="1:1" x14ac:dyDescent="0.3">
      <c r="A2060" s="277"/>
    </row>
    <row r="2061" spans="1:1" x14ac:dyDescent="0.3">
      <c r="A2061" s="277"/>
    </row>
    <row r="2062" spans="1:1" x14ac:dyDescent="0.3">
      <c r="A2062" s="277"/>
    </row>
    <row r="2063" spans="1:1" x14ac:dyDescent="0.3">
      <c r="A2063" s="277"/>
    </row>
    <row r="2064" spans="1:1" x14ac:dyDescent="0.3">
      <c r="A2064" s="277"/>
    </row>
    <row r="2065" spans="1:1" x14ac:dyDescent="0.3">
      <c r="A2065" s="277"/>
    </row>
    <row r="2066" spans="1:1" x14ac:dyDescent="0.3">
      <c r="A2066" s="277"/>
    </row>
    <row r="2067" spans="1:1" x14ac:dyDescent="0.3">
      <c r="A2067" s="277"/>
    </row>
    <row r="2068" spans="1:1" x14ac:dyDescent="0.3">
      <c r="A2068" s="277"/>
    </row>
    <row r="2069" spans="1:1" x14ac:dyDescent="0.3">
      <c r="A2069" s="277"/>
    </row>
    <row r="2070" spans="1:1" x14ac:dyDescent="0.3">
      <c r="A2070" s="277"/>
    </row>
    <row r="2071" spans="1:1" x14ac:dyDescent="0.3">
      <c r="A2071" s="277"/>
    </row>
    <row r="2072" spans="1:1" x14ac:dyDescent="0.3">
      <c r="A2072" s="277"/>
    </row>
    <row r="2073" spans="1:1" x14ac:dyDescent="0.3">
      <c r="A2073" s="277"/>
    </row>
    <row r="2074" spans="1:1" x14ac:dyDescent="0.3">
      <c r="A2074" s="277"/>
    </row>
    <row r="2075" spans="1:1" x14ac:dyDescent="0.3">
      <c r="A2075" s="277"/>
    </row>
    <row r="2076" spans="1:1" x14ac:dyDescent="0.3">
      <c r="A2076" s="277"/>
    </row>
    <row r="2077" spans="1:1" x14ac:dyDescent="0.3">
      <c r="A2077" s="277"/>
    </row>
    <row r="2078" spans="1:1" x14ac:dyDescent="0.3">
      <c r="A2078" s="277"/>
    </row>
    <row r="2079" spans="1:1" x14ac:dyDescent="0.3">
      <c r="A2079" s="277"/>
    </row>
    <row r="2080" spans="1:1" x14ac:dyDescent="0.3">
      <c r="A2080" s="277"/>
    </row>
    <row r="2081" spans="1:1" x14ac:dyDescent="0.3">
      <c r="A2081" s="277"/>
    </row>
    <row r="2082" spans="1:1" x14ac:dyDescent="0.3">
      <c r="A2082" s="277"/>
    </row>
    <row r="2083" spans="1:1" x14ac:dyDescent="0.3">
      <c r="A2083" s="277"/>
    </row>
    <row r="2084" spans="1:1" x14ac:dyDescent="0.3">
      <c r="A2084" s="277"/>
    </row>
    <row r="2085" spans="1:1" x14ac:dyDescent="0.3">
      <c r="A2085" s="277"/>
    </row>
    <row r="2086" spans="1:1" x14ac:dyDescent="0.3">
      <c r="A2086" s="277"/>
    </row>
    <row r="2087" spans="1:1" x14ac:dyDescent="0.3">
      <c r="A2087" s="277"/>
    </row>
    <row r="2088" spans="1:1" x14ac:dyDescent="0.3">
      <c r="A2088" s="277"/>
    </row>
    <row r="2089" spans="1:1" x14ac:dyDescent="0.3">
      <c r="A2089" s="277"/>
    </row>
    <row r="2090" spans="1:1" x14ac:dyDescent="0.3">
      <c r="A2090" s="277"/>
    </row>
    <row r="2091" spans="1:1" x14ac:dyDescent="0.3">
      <c r="A2091" s="277"/>
    </row>
    <row r="2092" spans="1:1" x14ac:dyDescent="0.3">
      <c r="A2092" s="277"/>
    </row>
    <row r="2093" spans="1:1" x14ac:dyDescent="0.3">
      <c r="A2093" s="277"/>
    </row>
    <row r="2094" spans="1:1" x14ac:dyDescent="0.3">
      <c r="A2094" s="277"/>
    </row>
    <row r="2095" spans="1:1" x14ac:dyDescent="0.3">
      <c r="A2095" s="277"/>
    </row>
    <row r="2096" spans="1:1" x14ac:dyDescent="0.3">
      <c r="A2096" s="277"/>
    </row>
    <row r="2097" spans="1:1" x14ac:dyDescent="0.3">
      <c r="A2097" s="277"/>
    </row>
    <row r="2098" spans="1:1" x14ac:dyDescent="0.3">
      <c r="A2098" s="277"/>
    </row>
    <row r="2099" spans="1:1" x14ac:dyDescent="0.3">
      <c r="A2099" s="277"/>
    </row>
    <row r="2100" spans="1:1" x14ac:dyDescent="0.3">
      <c r="A2100" s="277"/>
    </row>
    <row r="2101" spans="1:1" x14ac:dyDescent="0.3">
      <c r="A2101" s="277"/>
    </row>
    <row r="2102" spans="1:1" x14ac:dyDescent="0.3">
      <c r="A2102" s="277"/>
    </row>
    <row r="2103" spans="1:1" x14ac:dyDescent="0.3">
      <c r="A2103" s="277"/>
    </row>
    <row r="2104" spans="1:1" x14ac:dyDescent="0.3">
      <c r="A2104" s="277"/>
    </row>
    <row r="2105" spans="1:1" x14ac:dyDescent="0.3">
      <c r="A2105" s="277"/>
    </row>
    <row r="2106" spans="1:1" x14ac:dyDescent="0.3">
      <c r="A2106" s="277"/>
    </row>
    <row r="2107" spans="1:1" x14ac:dyDescent="0.3">
      <c r="A2107" s="277"/>
    </row>
    <row r="2108" spans="1:1" x14ac:dyDescent="0.3">
      <c r="A2108" s="277"/>
    </row>
    <row r="2109" spans="1:1" x14ac:dyDescent="0.3">
      <c r="A2109" s="277"/>
    </row>
    <row r="2110" spans="1:1" x14ac:dyDescent="0.3">
      <c r="A2110" s="277"/>
    </row>
    <row r="2111" spans="1:1" x14ac:dyDescent="0.3">
      <c r="A2111" s="277"/>
    </row>
    <row r="2112" spans="1:1" x14ac:dyDescent="0.3">
      <c r="A2112" s="277"/>
    </row>
    <row r="2113" spans="1:1" x14ac:dyDescent="0.3">
      <c r="A2113" s="277"/>
    </row>
    <row r="2114" spans="1:1" x14ac:dyDescent="0.3">
      <c r="A2114" s="277"/>
    </row>
    <row r="2115" spans="1:1" x14ac:dyDescent="0.3">
      <c r="A2115" s="277"/>
    </row>
    <row r="2116" spans="1:1" x14ac:dyDescent="0.3">
      <c r="A2116" s="277"/>
    </row>
    <row r="2117" spans="1:1" x14ac:dyDescent="0.3">
      <c r="A2117" s="277"/>
    </row>
    <row r="2118" spans="1:1" x14ac:dyDescent="0.3">
      <c r="A2118" s="277"/>
    </row>
    <row r="2119" spans="1:1" x14ac:dyDescent="0.3">
      <c r="A2119" s="277"/>
    </row>
    <row r="2120" spans="1:1" x14ac:dyDescent="0.3">
      <c r="A2120" s="277"/>
    </row>
    <row r="2121" spans="1:1" x14ac:dyDescent="0.3">
      <c r="A2121" s="277"/>
    </row>
    <row r="2122" spans="1:1" x14ac:dyDescent="0.3">
      <c r="A2122" s="277"/>
    </row>
    <row r="2123" spans="1:1" x14ac:dyDescent="0.3">
      <c r="A2123" s="277"/>
    </row>
    <row r="2124" spans="1:1" x14ac:dyDescent="0.3">
      <c r="A2124" s="277"/>
    </row>
    <row r="2125" spans="1:1" x14ac:dyDescent="0.3">
      <c r="A2125" s="277"/>
    </row>
    <row r="2126" spans="1:1" x14ac:dyDescent="0.3">
      <c r="A2126" s="277"/>
    </row>
    <row r="2127" spans="1:1" x14ac:dyDescent="0.3">
      <c r="A2127" s="277"/>
    </row>
    <row r="2128" spans="1:1" x14ac:dyDescent="0.3">
      <c r="A2128" s="277"/>
    </row>
    <row r="2129" spans="1:1" x14ac:dyDescent="0.3">
      <c r="A2129" s="277"/>
    </row>
    <row r="2130" spans="1:1" x14ac:dyDescent="0.3">
      <c r="A2130" s="277"/>
    </row>
    <row r="2131" spans="1:1" x14ac:dyDescent="0.3">
      <c r="A2131" s="277"/>
    </row>
    <row r="2132" spans="1:1" x14ac:dyDescent="0.3">
      <c r="A2132" s="277"/>
    </row>
    <row r="2133" spans="1:1" x14ac:dyDescent="0.3">
      <c r="A2133" s="277"/>
    </row>
    <row r="2134" spans="1:1" x14ac:dyDescent="0.3">
      <c r="A2134" s="277"/>
    </row>
    <row r="2135" spans="1:1" x14ac:dyDescent="0.3">
      <c r="A2135" s="277"/>
    </row>
    <row r="2136" spans="1:1" x14ac:dyDescent="0.3">
      <c r="A2136" s="277"/>
    </row>
    <row r="2137" spans="1:1" x14ac:dyDescent="0.3">
      <c r="A2137" s="277"/>
    </row>
    <row r="2138" spans="1:1" x14ac:dyDescent="0.3">
      <c r="A2138" s="277"/>
    </row>
    <row r="2139" spans="1:1" x14ac:dyDescent="0.3">
      <c r="A2139" s="277"/>
    </row>
    <row r="2140" spans="1:1" x14ac:dyDescent="0.3">
      <c r="A2140" s="277"/>
    </row>
    <row r="2141" spans="1:1" x14ac:dyDescent="0.3">
      <c r="A2141" s="277"/>
    </row>
    <row r="2142" spans="1:1" x14ac:dyDescent="0.3">
      <c r="A2142" s="277"/>
    </row>
    <row r="2143" spans="1:1" x14ac:dyDescent="0.3">
      <c r="A2143" s="277"/>
    </row>
    <row r="2144" spans="1:1" x14ac:dyDescent="0.3">
      <c r="A2144" s="277"/>
    </row>
    <row r="2145" spans="1:1" x14ac:dyDescent="0.3">
      <c r="A2145" s="277"/>
    </row>
    <row r="2146" spans="1:1" x14ac:dyDescent="0.3">
      <c r="A2146" s="277"/>
    </row>
    <row r="2147" spans="1:1" x14ac:dyDescent="0.3">
      <c r="A2147" s="277"/>
    </row>
    <row r="2148" spans="1:1" x14ac:dyDescent="0.3">
      <c r="A2148" s="277"/>
    </row>
    <row r="2149" spans="1:1" x14ac:dyDescent="0.3">
      <c r="A2149" s="277"/>
    </row>
    <row r="2150" spans="1:1" x14ac:dyDescent="0.3">
      <c r="A2150" s="277"/>
    </row>
    <row r="2151" spans="1:1" x14ac:dyDescent="0.3">
      <c r="A2151" s="277"/>
    </row>
    <row r="2152" spans="1:1" x14ac:dyDescent="0.3">
      <c r="A2152" s="277"/>
    </row>
    <row r="2153" spans="1:1" x14ac:dyDescent="0.3">
      <c r="A2153" s="277"/>
    </row>
    <row r="2154" spans="1:1" x14ac:dyDescent="0.3">
      <c r="A2154" s="277"/>
    </row>
    <row r="2155" spans="1:1" x14ac:dyDescent="0.3">
      <c r="A2155" s="277"/>
    </row>
    <row r="2156" spans="1:1" x14ac:dyDescent="0.3">
      <c r="A2156" s="277"/>
    </row>
    <row r="2157" spans="1:1" x14ac:dyDescent="0.3">
      <c r="A2157" s="277"/>
    </row>
    <row r="2158" spans="1:1" x14ac:dyDescent="0.3">
      <c r="A2158" s="277"/>
    </row>
    <row r="2159" spans="1:1" x14ac:dyDescent="0.3">
      <c r="A2159" s="277"/>
    </row>
    <row r="2160" spans="1:1" x14ac:dyDescent="0.3">
      <c r="A2160" s="277"/>
    </row>
    <row r="2161" spans="1:1" x14ac:dyDescent="0.3">
      <c r="A2161" s="277"/>
    </row>
    <row r="2162" spans="1:1" x14ac:dyDescent="0.3">
      <c r="A2162" s="277"/>
    </row>
    <row r="2163" spans="1:1" x14ac:dyDescent="0.3">
      <c r="A2163" s="277"/>
    </row>
    <row r="2164" spans="1:1" x14ac:dyDescent="0.3">
      <c r="A2164" s="277"/>
    </row>
    <row r="2165" spans="1:1" x14ac:dyDescent="0.3">
      <c r="A2165" s="277"/>
    </row>
    <row r="2166" spans="1:1" x14ac:dyDescent="0.3">
      <c r="A2166" s="277"/>
    </row>
    <row r="2167" spans="1:1" x14ac:dyDescent="0.3">
      <c r="A2167" s="277"/>
    </row>
    <row r="2168" spans="1:1" x14ac:dyDescent="0.3">
      <c r="A2168" s="277"/>
    </row>
    <row r="2169" spans="1:1" x14ac:dyDescent="0.3">
      <c r="A2169" s="277"/>
    </row>
    <row r="2170" spans="1:1" x14ac:dyDescent="0.3">
      <c r="A2170" s="277"/>
    </row>
    <row r="2171" spans="1:1" x14ac:dyDescent="0.3">
      <c r="A2171" s="277"/>
    </row>
    <row r="2172" spans="1:1" x14ac:dyDescent="0.3">
      <c r="A2172" s="277"/>
    </row>
    <row r="2173" spans="1:1" x14ac:dyDescent="0.3">
      <c r="A2173" s="277"/>
    </row>
    <row r="2174" spans="1:1" x14ac:dyDescent="0.3">
      <c r="A2174" s="277"/>
    </row>
    <row r="2175" spans="1:1" x14ac:dyDescent="0.3">
      <c r="A2175" s="277"/>
    </row>
    <row r="2176" spans="1:1" x14ac:dyDescent="0.3">
      <c r="A2176" s="277"/>
    </row>
    <row r="2177" spans="1:1" x14ac:dyDescent="0.3">
      <c r="A2177" s="277"/>
    </row>
    <row r="2178" spans="1:1" x14ac:dyDescent="0.3">
      <c r="A2178" s="277"/>
    </row>
    <row r="2179" spans="1:1" x14ac:dyDescent="0.3">
      <c r="A2179" s="277"/>
    </row>
    <row r="2180" spans="1:1" x14ac:dyDescent="0.3">
      <c r="A2180" s="277"/>
    </row>
    <row r="2181" spans="1:1" x14ac:dyDescent="0.3">
      <c r="A2181" s="277"/>
    </row>
    <row r="2182" spans="1:1" x14ac:dyDescent="0.3">
      <c r="A2182" s="277"/>
    </row>
    <row r="2183" spans="1:1" x14ac:dyDescent="0.3">
      <c r="A2183" s="277"/>
    </row>
    <row r="2184" spans="1:1" x14ac:dyDescent="0.3">
      <c r="A2184" s="277"/>
    </row>
    <row r="2185" spans="1:1" x14ac:dyDescent="0.3">
      <c r="A2185" s="277"/>
    </row>
    <row r="2186" spans="1:1" x14ac:dyDescent="0.3">
      <c r="A2186" s="277"/>
    </row>
    <row r="2187" spans="1:1" x14ac:dyDescent="0.3">
      <c r="A2187" s="277"/>
    </row>
    <row r="2188" spans="1:1" x14ac:dyDescent="0.3">
      <c r="A2188" s="277"/>
    </row>
    <row r="2189" spans="1:1" x14ac:dyDescent="0.3">
      <c r="A2189" s="277"/>
    </row>
    <row r="2190" spans="1:1" x14ac:dyDescent="0.3">
      <c r="A2190" s="277"/>
    </row>
    <row r="2191" spans="1:1" x14ac:dyDescent="0.3">
      <c r="A2191" s="277"/>
    </row>
    <row r="2192" spans="1:1" x14ac:dyDescent="0.3">
      <c r="A2192" s="277"/>
    </row>
    <row r="2193" spans="1:1" x14ac:dyDescent="0.3">
      <c r="A2193" s="277"/>
    </row>
    <row r="2194" spans="1:1" x14ac:dyDescent="0.3">
      <c r="A2194" s="277"/>
    </row>
    <row r="2195" spans="1:1" x14ac:dyDescent="0.3">
      <c r="A2195" s="277"/>
    </row>
    <row r="2196" spans="1:1" x14ac:dyDescent="0.3">
      <c r="A2196" s="277"/>
    </row>
    <row r="2197" spans="1:1" x14ac:dyDescent="0.3">
      <c r="A2197" s="277"/>
    </row>
    <row r="2198" spans="1:1" x14ac:dyDescent="0.3">
      <c r="A2198" s="277"/>
    </row>
    <row r="2199" spans="1:1" x14ac:dyDescent="0.3">
      <c r="A2199" s="277"/>
    </row>
    <row r="2200" spans="1:1" x14ac:dyDescent="0.3">
      <c r="A2200" s="277"/>
    </row>
    <row r="2201" spans="1:1" x14ac:dyDescent="0.3">
      <c r="A2201" s="277"/>
    </row>
    <row r="2202" spans="1:1" x14ac:dyDescent="0.3">
      <c r="A2202" s="277"/>
    </row>
    <row r="2203" spans="1:1" x14ac:dyDescent="0.3">
      <c r="A2203" s="277"/>
    </row>
    <row r="2204" spans="1:1" x14ac:dyDescent="0.3">
      <c r="A2204" s="277"/>
    </row>
    <row r="2205" spans="1:1" x14ac:dyDescent="0.3">
      <c r="A2205" s="277"/>
    </row>
    <row r="2206" spans="1:1" x14ac:dyDescent="0.3">
      <c r="A2206" s="277"/>
    </row>
    <row r="2207" spans="1:1" x14ac:dyDescent="0.3">
      <c r="A2207" s="277"/>
    </row>
    <row r="2208" spans="1:1" x14ac:dyDescent="0.3">
      <c r="A2208" s="277"/>
    </row>
    <row r="2209" spans="1:1" x14ac:dyDescent="0.3">
      <c r="A2209" s="277"/>
    </row>
    <row r="2210" spans="1:1" x14ac:dyDescent="0.3">
      <c r="A2210" s="277"/>
    </row>
    <row r="2211" spans="1:1" x14ac:dyDescent="0.3">
      <c r="A2211" s="277"/>
    </row>
    <row r="2212" spans="1:1" x14ac:dyDescent="0.3">
      <c r="A2212" s="277"/>
    </row>
    <row r="2213" spans="1:1" x14ac:dyDescent="0.3">
      <c r="A2213" s="277"/>
    </row>
    <row r="2214" spans="1:1" x14ac:dyDescent="0.3">
      <c r="A2214" s="277"/>
    </row>
    <row r="2215" spans="1:1" x14ac:dyDescent="0.3">
      <c r="A2215" s="277"/>
    </row>
    <row r="2216" spans="1:1" x14ac:dyDescent="0.3">
      <c r="A2216" s="277"/>
    </row>
    <row r="2217" spans="1:1" x14ac:dyDescent="0.3">
      <c r="A2217" s="277"/>
    </row>
    <row r="2218" spans="1:1" x14ac:dyDescent="0.3">
      <c r="A2218" s="277"/>
    </row>
    <row r="2219" spans="1:1" x14ac:dyDescent="0.3">
      <c r="A2219" s="277"/>
    </row>
    <row r="2220" spans="1:1" x14ac:dyDescent="0.3">
      <c r="A2220" s="277"/>
    </row>
    <row r="2221" spans="1:1" x14ac:dyDescent="0.3">
      <c r="A2221" s="277"/>
    </row>
    <row r="2222" spans="1:1" x14ac:dyDescent="0.3">
      <c r="A2222" s="277"/>
    </row>
    <row r="2223" spans="1:1" x14ac:dyDescent="0.3">
      <c r="A2223" s="277"/>
    </row>
    <row r="2224" spans="1:1" x14ac:dyDescent="0.3">
      <c r="A2224" s="277"/>
    </row>
    <row r="2225" spans="1:1" x14ac:dyDescent="0.3">
      <c r="A2225" s="277"/>
    </row>
    <row r="2226" spans="1:1" x14ac:dyDescent="0.3">
      <c r="A2226" s="277"/>
    </row>
    <row r="2227" spans="1:1" x14ac:dyDescent="0.3">
      <c r="A2227" s="277"/>
    </row>
    <row r="2228" spans="1:1" x14ac:dyDescent="0.3">
      <c r="A2228" s="277"/>
    </row>
    <row r="2229" spans="1:1" x14ac:dyDescent="0.3">
      <c r="A2229" s="277"/>
    </row>
    <row r="2230" spans="1:1" x14ac:dyDescent="0.3">
      <c r="A2230" s="277"/>
    </row>
    <row r="2231" spans="1:1" x14ac:dyDescent="0.3">
      <c r="A2231" s="277"/>
    </row>
    <row r="2232" spans="1:1" x14ac:dyDescent="0.3">
      <c r="A2232" s="277"/>
    </row>
    <row r="2233" spans="1:1" x14ac:dyDescent="0.3">
      <c r="A2233" s="277"/>
    </row>
    <row r="2234" spans="1:1" x14ac:dyDescent="0.3">
      <c r="A2234" s="277"/>
    </row>
    <row r="2235" spans="1:1" x14ac:dyDescent="0.3">
      <c r="A2235" s="277"/>
    </row>
    <row r="2236" spans="1:1" x14ac:dyDescent="0.3">
      <c r="A2236" s="277"/>
    </row>
    <row r="2237" spans="1:1" x14ac:dyDescent="0.3">
      <c r="A2237" s="277"/>
    </row>
    <row r="2238" spans="1:1" x14ac:dyDescent="0.3">
      <c r="A2238" s="277"/>
    </row>
    <row r="2239" spans="1:1" x14ac:dyDescent="0.3">
      <c r="A2239" s="277"/>
    </row>
    <row r="2240" spans="1:1" x14ac:dyDescent="0.3">
      <c r="A2240" s="277"/>
    </row>
    <row r="2241" spans="1:1" x14ac:dyDescent="0.3">
      <c r="A2241" s="277"/>
    </row>
    <row r="2242" spans="1:1" x14ac:dyDescent="0.3">
      <c r="A2242" s="277"/>
    </row>
    <row r="2243" spans="1:1" x14ac:dyDescent="0.3">
      <c r="A2243" s="277"/>
    </row>
    <row r="2244" spans="1:1" x14ac:dyDescent="0.3">
      <c r="A2244" s="277"/>
    </row>
    <row r="2245" spans="1:1" x14ac:dyDescent="0.3">
      <c r="A2245" s="277"/>
    </row>
    <row r="2246" spans="1:1" x14ac:dyDescent="0.3">
      <c r="A2246" s="277"/>
    </row>
    <row r="2247" spans="1:1" x14ac:dyDescent="0.3">
      <c r="A2247" s="277"/>
    </row>
    <row r="2248" spans="1:1" x14ac:dyDescent="0.3">
      <c r="A2248" s="277"/>
    </row>
    <row r="2249" spans="1:1" x14ac:dyDescent="0.3">
      <c r="A2249" s="277"/>
    </row>
    <row r="2250" spans="1:1" x14ac:dyDescent="0.3">
      <c r="A2250" s="277"/>
    </row>
    <row r="2251" spans="1:1" x14ac:dyDescent="0.3">
      <c r="A2251" s="277"/>
    </row>
    <row r="2252" spans="1:1" x14ac:dyDescent="0.3">
      <c r="A2252" s="277"/>
    </row>
    <row r="2253" spans="1:1" x14ac:dyDescent="0.3">
      <c r="A2253" s="277"/>
    </row>
    <row r="2254" spans="1:1" x14ac:dyDescent="0.3">
      <c r="A2254" s="277"/>
    </row>
    <row r="2255" spans="1:1" x14ac:dyDescent="0.3">
      <c r="A2255" s="277"/>
    </row>
    <row r="2256" spans="1:1" x14ac:dyDescent="0.3">
      <c r="A2256" s="277"/>
    </row>
    <row r="2257" spans="1:1" x14ac:dyDescent="0.3">
      <c r="A2257" s="277"/>
    </row>
    <row r="2258" spans="1:1" x14ac:dyDescent="0.3">
      <c r="A2258" s="277"/>
    </row>
    <row r="2259" spans="1:1" x14ac:dyDescent="0.3">
      <c r="A2259" s="277"/>
    </row>
    <row r="2260" spans="1:1" x14ac:dyDescent="0.3">
      <c r="A2260" s="277"/>
    </row>
    <row r="2261" spans="1:1" x14ac:dyDescent="0.3">
      <c r="A2261" s="277"/>
    </row>
    <row r="2262" spans="1:1" x14ac:dyDescent="0.3">
      <c r="A2262" s="277"/>
    </row>
    <row r="2263" spans="1:1" x14ac:dyDescent="0.3">
      <c r="A2263" s="277"/>
    </row>
    <row r="2264" spans="1:1" x14ac:dyDescent="0.3">
      <c r="A2264" s="277"/>
    </row>
    <row r="2265" spans="1:1" x14ac:dyDescent="0.3">
      <c r="A2265" s="277"/>
    </row>
    <row r="2266" spans="1:1" x14ac:dyDescent="0.3">
      <c r="A2266" s="277"/>
    </row>
    <row r="2267" spans="1:1" x14ac:dyDescent="0.3">
      <c r="A2267" s="277"/>
    </row>
    <row r="2268" spans="1:1" x14ac:dyDescent="0.3">
      <c r="A2268" s="277"/>
    </row>
    <row r="2269" spans="1:1" x14ac:dyDescent="0.3">
      <c r="A2269" s="277"/>
    </row>
    <row r="2270" spans="1:1" x14ac:dyDescent="0.3">
      <c r="A2270" s="277"/>
    </row>
    <row r="2271" spans="1:1" x14ac:dyDescent="0.3">
      <c r="A2271" s="277"/>
    </row>
    <row r="2272" spans="1:1" x14ac:dyDescent="0.3">
      <c r="A2272" s="277"/>
    </row>
    <row r="2273" spans="1:1" x14ac:dyDescent="0.3">
      <c r="A2273" s="277"/>
    </row>
    <row r="2274" spans="1:1" x14ac:dyDescent="0.3">
      <c r="A2274" s="277"/>
    </row>
    <row r="2275" spans="1:1" x14ac:dyDescent="0.3">
      <c r="A2275" s="277"/>
    </row>
    <row r="2276" spans="1:1" x14ac:dyDescent="0.3">
      <c r="A2276" s="277"/>
    </row>
    <row r="2277" spans="1:1" x14ac:dyDescent="0.3">
      <c r="A2277" s="277"/>
    </row>
    <row r="2278" spans="1:1" x14ac:dyDescent="0.3">
      <c r="A2278" s="277"/>
    </row>
    <row r="2279" spans="1:1" x14ac:dyDescent="0.3">
      <c r="A2279" s="277"/>
    </row>
    <row r="2280" spans="1:1" x14ac:dyDescent="0.3">
      <c r="A2280" s="277"/>
    </row>
    <row r="2281" spans="1:1" x14ac:dyDescent="0.3">
      <c r="A2281" s="277"/>
    </row>
    <row r="2282" spans="1:1" x14ac:dyDescent="0.3">
      <c r="A2282" s="277"/>
    </row>
    <row r="2283" spans="1:1" x14ac:dyDescent="0.3">
      <c r="A2283" s="277"/>
    </row>
    <row r="2284" spans="1:1" x14ac:dyDescent="0.3">
      <c r="A2284" s="277"/>
    </row>
    <row r="2285" spans="1:1" x14ac:dyDescent="0.3">
      <c r="A2285" s="277"/>
    </row>
    <row r="2286" spans="1:1" x14ac:dyDescent="0.3">
      <c r="A2286" s="277"/>
    </row>
    <row r="2287" spans="1:1" x14ac:dyDescent="0.3">
      <c r="A2287" s="277"/>
    </row>
    <row r="2288" spans="1:1" x14ac:dyDescent="0.3">
      <c r="A2288" s="277"/>
    </row>
    <row r="2289" spans="1:1" x14ac:dyDescent="0.3">
      <c r="A2289" s="277"/>
    </row>
    <row r="2290" spans="1:1" x14ac:dyDescent="0.3">
      <c r="A2290" s="277"/>
    </row>
    <row r="2291" spans="1:1" x14ac:dyDescent="0.3">
      <c r="A2291" s="277"/>
    </row>
    <row r="2292" spans="1:1" x14ac:dyDescent="0.3">
      <c r="A2292" s="277"/>
    </row>
    <row r="2293" spans="1:1" x14ac:dyDescent="0.3">
      <c r="A2293" s="277"/>
    </row>
    <row r="2294" spans="1:1" x14ac:dyDescent="0.3">
      <c r="A2294" s="277"/>
    </row>
    <row r="2295" spans="1:1" x14ac:dyDescent="0.3">
      <c r="A2295" s="277"/>
    </row>
    <row r="2296" spans="1:1" x14ac:dyDescent="0.3">
      <c r="A2296" s="277"/>
    </row>
    <row r="2297" spans="1:1" x14ac:dyDescent="0.3">
      <c r="A2297" s="277"/>
    </row>
    <row r="2298" spans="1:1" x14ac:dyDescent="0.3">
      <c r="A2298" s="277"/>
    </row>
    <row r="2299" spans="1:1" x14ac:dyDescent="0.3">
      <c r="A2299" s="277"/>
    </row>
    <row r="2300" spans="1:1" x14ac:dyDescent="0.3">
      <c r="A2300" s="277"/>
    </row>
    <row r="2301" spans="1:1" x14ac:dyDescent="0.3">
      <c r="A2301" s="277"/>
    </row>
    <row r="2302" spans="1:1" x14ac:dyDescent="0.3">
      <c r="A2302" s="277"/>
    </row>
    <row r="2303" spans="1:1" x14ac:dyDescent="0.3">
      <c r="A2303" s="277"/>
    </row>
    <row r="2304" spans="1:1" x14ac:dyDescent="0.3">
      <c r="A2304" s="277"/>
    </row>
    <row r="2305" spans="1:1" x14ac:dyDescent="0.3">
      <c r="A2305" s="277"/>
    </row>
    <row r="2306" spans="1:1" x14ac:dyDescent="0.3">
      <c r="A2306" s="277"/>
    </row>
    <row r="2307" spans="1:1" x14ac:dyDescent="0.3">
      <c r="A2307" s="277"/>
    </row>
    <row r="2308" spans="1:1" x14ac:dyDescent="0.3">
      <c r="A2308" s="277"/>
    </row>
    <row r="2309" spans="1:1" x14ac:dyDescent="0.3">
      <c r="A2309" s="277"/>
    </row>
    <row r="2310" spans="1:1" x14ac:dyDescent="0.3">
      <c r="A2310" s="277"/>
    </row>
    <row r="2311" spans="1:1" x14ac:dyDescent="0.3">
      <c r="A2311" s="277"/>
    </row>
    <row r="2312" spans="1:1" x14ac:dyDescent="0.3">
      <c r="A2312" s="277"/>
    </row>
    <row r="2313" spans="1:1" x14ac:dyDescent="0.3">
      <c r="A2313" s="277"/>
    </row>
    <row r="2314" spans="1:1" x14ac:dyDescent="0.3">
      <c r="A2314" s="277"/>
    </row>
    <row r="2315" spans="1:1" x14ac:dyDescent="0.3">
      <c r="A2315" s="277"/>
    </row>
    <row r="2316" spans="1:1" x14ac:dyDescent="0.3">
      <c r="A2316" s="277"/>
    </row>
    <row r="2317" spans="1:1" x14ac:dyDescent="0.3">
      <c r="A2317" s="277"/>
    </row>
    <row r="2318" spans="1:1" x14ac:dyDescent="0.3">
      <c r="A2318" s="277"/>
    </row>
  </sheetData>
  <mergeCells count="3">
    <mergeCell ref="A3:A4"/>
    <mergeCell ref="A1:I1"/>
    <mergeCell ref="A2:I2"/>
  </mergeCells>
  <conditionalFormatting sqref="D3:D1048576">
    <cfRule type="cellIs" dxfId="0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scale="60" fitToHeight="0" orientation="portrait" horizontalDpi="200" verticalDpi="200" r:id="rId1"/>
  <headerFooter>
    <oddHeader>&amp;L&amp;"Times New Roman,Bold"&amp;12Appendix D.# Pond Burevestniksee RBR Sonde Data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E68AC-B679-430C-865D-190BCFD7DEB5}">
  <sheetPr codeName="Sheet18">
    <tabColor rgb="FF7030A0"/>
    <pageSetUpPr fitToPage="1"/>
  </sheetPr>
  <dimension ref="A1:K42"/>
  <sheetViews>
    <sheetView zoomScaleNormal="100" zoomScaleSheetLayoutView="80" workbookViewId="0">
      <selection activeCell="G15" sqref="G15"/>
    </sheetView>
  </sheetViews>
  <sheetFormatPr defaultRowHeight="14" x14ac:dyDescent="0.3"/>
  <cols>
    <col min="1" max="1" width="15.7265625" style="15" customWidth="1"/>
    <col min="2" max="2" width="12" style="28" customWidth="1"/>
    <col min="3" max="3" width="11.1796875" style="28" bestFit="1" customWidth="1"/>
    <col min="4" max="5" width="10.6328125" style="28" customWidth="1"/>
    <col min="6" max="6" width="11.54296875" style="28" customWidth="1"/>
    <col min="7" max="7" width="10.6328125" style="28" customWidth="1"/>
    <col min="8" max="8" width="12.6328125" style="28" bestFit="1" customWidth="1"/>
    <col min="9" max="10" width="10.6328125" style="28" customWidth="1"/>
    <col min="11" max="16384" width="8.7265625" style="7"/>
  </cols>
  <sheetData>
    <row r="1" spans="1:11" x14ac:dyDescent="0.3">
      <c r="A1" s="211" t="s">
        <v>417</v>
      </c>
      <c r="K1" s="211"/>
    </row>
    <row r="2" spans="1:11" x14ac:dyDescent="0.3">
      <c r="A2" s="430" t="s">
        <v>430</v>
      </c>
      <c r="B2" s="430"/>
      <c r="C2" s="430"/>
      <c r="D2" s="430"/>
      <c r="E2" s="430"/>
      <c r="F2" s="430"/>
      <c r="G2" s="430"/>
      <c r="H2" s="430"/>
      <c r="I2" s="430"/>
    </row>
    <row r="3" spans="1:11" s="289" customFormat="1" x14ac:dyDescent="0.3">
      <c r="A3" s="294" t="s">
        <v>418</v>
      </c>
      <c r="B3" s="294" t="s">
        <v>1</v>
      </c>
      <c r="C3" s="294" t="s">
        <v>407</v>
      </c>
      <c r="D3" s="294" t="s">
        <v>420</v>
      </c>
      <c r="E3" s="294" t="s">
        <v>421</v>
      </c>
      <c r="F3" s="295" t="s">
        <v>434</v>
      </c>
      <c r="G3" s="294" t="s">
        <v>431</v>
      </c>
      <c r="H3" s="294" t="s">
        <v>422</v>
      </c>
      <c r="I3" s="294" t="s">
        <v>423</v>
      </c>
      <c r="J3" s="294" t="s">
        <v>424</v>
      </c>
    </row>
    <row r="4" spans="1:11" x14ac:dyDescent="0.3">
      <c r="A4" s="72"/>
      <c r="B4" s="72" t="s">
        <v>33</v>
      </c>
      <c r="C4" s="72" t="s">
        <v>411</v>
      </c>
      <c r="D4" s="292"/>
      <c r="E4" s="72" t="s">
        <v>425</v>
      </c>
      <c r="F4" s="290" t="s">
        <v>415</v>
      </c>
      <c r="G4" s="72" t="s">
        <v>426</v>
      </c>
      <c r="H4" s="72" t="s">
        <v>427</v>
      </c>
      <c r="I4" s="72" t="s">
        <v>428</v>
      </c>
      <c r="J4" s="72" t="s">
        <v>429</v>
      </c>
    </row>
    <row r="5" spans="1:11" x14ac:dyDescent="0.3">
      <c r="A5" s="288">
        <v>43065.587280092594</v>
      </c>
      <c r="B5" s="12">
        <v>1.02</v>
      </c>
      <c r="C5" s="317" t="s">
        <v>419</v>
      </c>
      <c r="D5" s="11">
        <v>10.39</v>
      </c>
      <c r="E5" s="11">
        <v>178</v>
      </c>
      <c r="F5" s="11">
        <v>298</v>
      </c>
      <c r="G5" s="11">
        <v>0.2</v>
      </c>
      <c r="H5" s="12">
        <v>164.3</v>
      </c>
      <c r="I5" s="12">
        <v>23.17</v>
      </c>
      <c r="J5" s="11">
        <v>0.28000000000000003</v>
      </c>
    </row>
    <row r="6" spans="1:11" x14ac:dyDescent="0.3">
      <c r="A6" s="288">
        <v>43065.587291666663</v>
      </c>
      <c r="B6" s="12">
        <v>1.02</v>
      </c>
      <c r="C6" s="317" t="s">
        <v>419</v>
      </c>
      <c r="D6" s="11">
        <v>10.39</v>
      </c>
      <c r="E6" s="11">
        <v>178</v>
      </c>
      <c r="F6" s="11">
        <v>298</v>
      </c>
      <c r="G6" s="11">
        <v>0.2</v>
      </c>
      <c r="H6" s="12">
        <v>164.3</v>
      </c>
      <c r="I6" s="12">
        <v>23.17</v>
      </c>
      <c r="J6" s="11">
        <v>0.28000000000000003</v>
      </c>
    </row>
    <row r="7" spans="1:11" x14ac:dyDescent="0.3">
      <c r="A7" s="288">
        <v>43065.58730324074</v>
      </c>
      <c r="B7" s="12">
        <v>1.02</v>
      </c>
      <c r="C7" s="317" t="s">
        <v>419</v>
      </c>
      <c r="D7" s="11">
        <v>10.38</v>
      </c>
      <c r="E7" s="11">
        <v>177</v>
      </c>
      <c r="F7" s="11">
        <v>297</v>
      </c>
      <c r="G7" s="11">
        <v>0.2</v>
      </c>
      <c r="H7" s="12">
        <v>164.5</v>
      </c>
      <c r="I7" s="12">
        <v>23.2</v>
      </c>
      <c r="J7" s="11">
        <v>0.28000000000000003</v>
      </c>
    </row>
    <row r="8" spans="1:11" x14ac:dyDescent="0.3">
      <c r="A8" s="288">
        <v>43065.587314814817</v>
      </c>
      <c r="B8" s="12">
        <v>1.02</v>
      </c>
      <c r="C8" s="317" t="s">
        <v>419</v>
      </c>
      <c r="D8" s="11">
        <v>10.38</v>
      </c>
      <c r="E8" s="11">
        <v>177</v>
      </c>
      <c r="F8" s="11">
        <v>297</v>
      </c>
      <c r="G8" s="11">
        <v>0.2</v>
      </c>
      <c r="H8" s="12">
        <v>164.5</v>
      </c>
      <c r="I8" s="12">
        <v>23.2</v>
      </c>
      <c r="J8" s="11">
        <v>0.28000000000000003</v>
      </c>
    </row>
    <row r="9" spans="1:11" x14ac:dyDescent="0.3">
      <c r="A9" s="288">
        <v>43065.587326388886</v>
      </c>
      <c r="B9" s="12">
        <v>1.01</v>
      </c>
      <c r="C9" s="317" t="s">
        <v>419</v>
      </c>
      <c r="D9" s="11">
        <v>10.39</v>
      </c>
      <c r="E9" s="11">
        <v>177</v>
      </c>
      <c r="F9" s="11">
        <v>300</v>
      </c>
      <c r="G9" s="11">
        <v>0.2</v>
      </c>
      <c r="H9" s="12">
        <v>165</v>
      </c>
      <c r="I9" s="12">
        <v>23.27</v>
      </c>
      <c r="J9" s="11">
        <v>0.27</v>
      </c>
    </row>
    <row r="10" spans="1:11" x14ac:dyDescent="0.3">
      <c r="A10" s="288">
        <v>43065.587719907409</v>
      </c>
      <c r="B10" s="12">
        <v>2</v>
      </c>
      <c r="C10" s="317" t="s">
        <v>419</v>
      </c>
      <c r="D10" s="11">
        <v>10.9</v>
      </c>
      <c r="E10" s="11">
        <v>175</v>
      </c>
      <c r="F10" s="11">
        <v>298</v>
      </c>
      <c r="G10" s="11">
        <v>0.2</v>
      </c>
      <c r="H10" s="12">
        <v>171.2</v>
      </c>
      <c r="I10" s="12">
        <v>24.15</v>
      </c>
      <c r="J10" s="11">
        <v>0.28000000000000003</v>
      </c>
    </row>
    <row r="11" spans="1:11" x14ac:dyDescent="0.3">
      <c r="A11" s="288">
        <v>43065.587731481479</v>
      </c>
      <c r="B11" s="12">
        <v>2</v>
      </c>
      <c r="C11" s="317" t="s">
        <v>419</v>
      </c>
      <c r="D11" s="11">
        <v>10.91</v>
      </c>
      <c r="E11" s="11">
        <v>175</v>
      </c>
      <c r="F11" s="11">
        <v>300</v>
      </c>
      <c r="G11" s="11">
        <v>0.2</v>
      </c>
      <c r="H11" s="12">
        <v>171.5</v>
      </c>
      <c r="I11" s="12">
        <v>24.2</v>
      </c>
      <c r="J11" s="11">
        <v>0.28000000000000003</v>
      </c>
    </row>
    <row r="12" spans="1:11" x14ac:dyDescent="0.3">
      <c r="A12" s="288">
        <v>43065.587743055556</v>
      </c>
      <c r="B12" s="12">
        <v>2</v>
      </c>
      <c r="C12" s="317" t="s">
        <v>419</v>
      </c>
      <c r="D12" s="11">
        <v>11.01</v>
      </c>
      <c r="E12" s="11">
        <v>175</v>
      </c>
      <c r="F12" s="11">
        <v>298</v>
      </c>
      <c r="G12" s="11">
        <v>0.2</v>
      </c>
      <c r="H12" s="12">
        <v>171.8</v>
      </c>
      <c r="I12" s="12">
        <v>24.24</v>
      </c>
      <c r="J12" s="11">
        <v>0.28000000000000003</v>
      </c>
    </row>
    <row r="13" spans="1:11" x14ac:dyDescent="0.3">
      <c r="A13" s="288">
        <v>43065.587754629632</v>
      </c>
      <c r="B13" s="12">
        <v>2</v>
      </c>
      <c r="C13" s="317" t="s">
        <v>419</v>
      </c>
      <c r="D13" s="11">
        <v>11.01</v>
      </c>
      <c r="E13" s="11">
        <v>175</v>
      </c>
      <c r="F13" s="11">
        <v>298</v>
      </c>
      <c r="G13" s="11">
        <v>0.2</v>
      </c>
      <c r="H13" s="12">
        <v>171.8</v>
      </c>
      <c r="I13" s="12">
        <v>24.24</v>
      </c>
      <c r="J13" s="11">
        <v>0.28000000000000003</v>
      </c>
    </row>
    <row r="14" spans="1:11" x14ac:dyDescent="0.3">
      <c r="A14" s="288">
        <v>43065.587766203702</v>
      </c>
      <c r="B14" s="12">
        <v>2</v>
      </c>
      <c r="C14" s="317" t="s">
        <v>419</v>
      </c>
      <c r="D14" s="11">
        <v>11</v>
      </c>
      <c r="E14" s="11">
        <v>175</v>
      </c>
      <c r="F14" s="11">
        <v>298</v>
      </c>
      <c r="G14" s="11">
        <v>0.2</v>
      </c>
      <c r="H14" s="12">
        <v>172.1</v>
      </c>
      <c r="I14" s="12">
        <v>24.29</v>
      </c>
      <c r="J14" s="11">
        <v>0.28000000000000003</v>
      </c>
    </row>
    <row r="15" spans="1:11" x14ac:dyDescent="0.3">
      <c r="A15" s="288">
        <v>43065.588206018518</v>
      </c>
      <c r="B15" s="12">
        <v>3</v>
      </c>
      <c r="C15" s="317" t="s">
        <v>419</v>
      </c>
      <c r="D15" s="11">
        <v>11.61</v>
      </c>
      <c r="E15" s="11">
        <v>172</v>
      </c>
      <c r="F15" s="11">
        <v>295</v>
      </c>
      <c r="G15" s="11">
        <v>0.2</v>
      </c>
      <c r="H15" s="12">
        <v>188.9</v>
      </c>
      <c r="I15" s="12">
        <v>26.64</v>
      </c>
      <c r="J15" s="11">
        <v>0.28999999999999998</v>
      </c>
    </row>
    <row r="16" spans="1:11" x14ac:dyDescent="0.3">
      <c r="A16" s="288">
        <v>43065.588217592594</v>
      </c>
      <c r="B16" s="12">
        <v>2.99</v>
      </c>
      <c r="C16" s="317" t="s">
        <v>419</v>
      </c>
      <c r="D16" s="11">
        <v>11.64</v>
      </c>
      <c r="E16" s="11">
        <v>172</v>
      </c>
      <c r="F16" s="11">
        <v>296</v>
      </c>
      <c r="G16" s="11">
        <v>0.2</v>
      </c>
      <c r="H16" s="12">
        <v>189.3</v>
      </c>
      <c r="I16" s="12">
        <v>26.7</v>
      </c>
      <c r="J16" s="11">
        <v>0.28999999999999998</v>
      </c>
    </row>
    <row r="17" spans="1:10" x14ac:dyDescent="0.3">
      <c r="A17" s="288">
        <v>43065.588229166664</v>
      </c>
      <c r="B17" s="12">
        <v>2.99</v>
      </c>
      <c r="C17" s="317" t="s">
        <v>419</v>
      </c>
      <c r="D17" s="11">
        <v>11.66</v>
      </c>
      <c r="E17" s="11">
        <v>172</v>
      </c>
      <c r="F17" s="11">
        <v>295</v>
      </c>
      <c r="G17" s="11">
        <v>0.2</v>
      </c>
      <c r="H17" s="12">
        <v>189.9</v>
      </c>
      <c r="I17" s="12">
        <v>26.78</v>
      </c>
      <c r="J17" s="11">
        <v>0.28000000000000003</v>
      </c>
    </row>
    <row r="18" spans="1:10" x14ac:dyDescent="0.3">
      <c r="A18" s="288">
        <v>43065.588240740741</v>
      </c>
      <c r="B18" s="12">
        <v>2.99</v>
      </c>
      <c r="C18" s="317" t="s">
        <v>419</v>
      </c>
      <c r="D18" s="11">
        <v>11.66</v>
      </c>
      <c r="E18" s="11">
        <v>172</v>
      </c>
      <c r="F18" s="11">
        <v>295</v>
      </c>
      <c r="G18" s="11">
        <v>0.2</v>
      </c>
      <c r="H18" s="12">
        <v>189.9</v>
      </c>
      <c r="I18" s="12">
        <v>26.78</v>
      </c>
      <c r="J18" s="11">
        <v>0.28000000000000003</v>
      </c>
    </row>
    <row r="19" spans="1:10" x14ac:dyDescent="0.3">
      <c r="A19" s="288">
        <v>43065.588252314818</v>
      </c>
      <c r="B19" s="12">
        <v>2.99</v>
      </c>
      <c r="C19" s="317" t="s">
        <v>419</v>
      </c>
      <c r="D19" s="11">
        <v>11.66</v>
      </c>
      <c r="E19" s="11">
        <v>172</v>
      </c>
      <c r="F19" s="11">
        <v>295</v>
      </c>
      <c r="G19" s="11">
        <v>0.2</v>
      </c>
      <c r="H19" s="12">
        <v>190.4</v>
      </c>
      <c r="I19" s="12">
        <v>26.85</v>
      </c>
      <c r="J19" s="11">
        <v>0.28999999999999998</v>
      </c>
    </row>
    <row r="20" spans="1:10" x14ac:dyDescent="0.3">
      <c r="A20" s="288">
        <v>43065.588564814818</v>
      </c>
      <c r="B20" s="12">
        <v>4</v>
      </c>
      <c r="C20" s="11">
        <v>0.02</v>
      </c>
      <c r="D20" s="11">
        <v>11.57</v>
      </c>
      <c r="E20" s="11">
        <v>171</v>
      </c>
      <c r="F20" s="11">
        <v>292</v>
      </c>
      <c r="G20" s="11">
        <v>0.2</v>
      </c>
      <c r="H20" s="12">
        <v>194.5</v>
      </c>
      <c r="I20" s="12">
        <v>27.41</v>
      </c>
      <c r="J20" s="11">
        <v>0.35</v>
      </c>
    </row>
    <row r="21" spans="1:10" x14ac:dyDescent="0.3">
      <c r="A21" s="288">
        <v>43065.588576388887</v>
      </c>
      <c r="B21" s="12">
        <v>4</v>
      </c>
      <c r="C21" s="11">
        <v>0.02</v>
      </c>
      <c r="D21" s="11">
        <v>11.59</v>
      </c>
      <c r="E21" s="11">
        <v>171</v>
      </c>
      <c r="F21" s="11">
        <v>292</v>
      </c>
      <c r="G21" s="11">
        <v>0.2</v>
      </c>
      <c r="H21" s="12">
        <v>195</v>
      </c>
      <c r="I21" s="12">
        <v>27.48</v>
      </c>
      <c r="J21" s="11">
        <v>0.36</v>
      </c>
    </row>
    <row r="22" spans="1:10" x14ac:dyDescent="0.3">
      <c r="A22" s="288">
        <v>43065.588587962964</v>
      </c>
      <c r="B22" s="12">
        <v>4</v>
      </c>
      <c r="C22" s="11">
        <v>0.02</v>
      </c>
      <c r="D22" s="11">
        <v>11.59</v>
      </c>
      <c r="E22" s="11">
        <v>171</v>
      </c>
      <c r="F22" s="11">
        <v>292</v>
      </c>
      <c r="G22" s="11">
        <v>0.2</v>
      </c>
      <c r="H22" s="12">
        <v>195</v>
      </c>
      <c r="I22" s="12">
        <v>27.48</v>
      </c>
      <c r="J22" s="11">
        <v>0.36</v>
      </c>
    </row>
    <row r="23" spans="1:10" x14ac:dyDescent="0.3">
      <c r="A23" s="288">
        <v>43065.588599537034</v>
      </c>
      <c r="B23" s="12">
        <v>3.99</v>
      </c>
      <c r="C23" s="11">
        <v>0.02</v>
      </c>
      <c r="D23" s="11">
        <v>11.61</v>
      </c>
      <c r="E23" s="11">
        <v>171</v>
      </c>
      <c r="F23" s="11">
        <v>292</v>
      </c>
      <c r="G23" s="11">
        <v>0.2</v>
      </c>
      <c r="H23" s="12">
        <v>195.6</v>
      </c>
      <c r="I23" s="12">
        <v>27.57</v>
      </c>
      <c r="J23" s="11">
        <v>0.37</v>
      </c>
    </row>
    <row r="24" spans="1:10" x14ac:dyDescent="0.3">
      <c r="A24" s="288">
        <v>43065.58861111111</v>
      </c>
      <c r="B24" s="12">
        <v>3.99</v>
      </c>
      <c r="C24" s="11">
        <v>0.02</v>
      </c>
      <c r="D24" s="11">
        <v>11.61</v>
      </c>
      <c r="E24" s="11">
        <v>171</v>
      </c>
      <c r="F24" s="11">
        <v>292</v>
      </c>
      <c r="G24" s="11">
        <v>0.2</v>
      </c>
      <c r="H24" s="12">
        <v>195.6</v>
      </c>
      <c r="I24" s="12">
        <v>27.57</v>
      </c>
      <c r="J24" s="11">
        <v>0.37</v>
      </c>
    </row>
    <row r="25" spans="1:10" x14ac:dyDescent="0.3">
      <c r="A25" s="288">
        <v>43065.589074074072</v>
      </c>
      <c r="B25" s="12">
        <v>5.0199999999999996</v>
      </c>
      <c r="C25" s="11">
        <v>0.03</v>
      </c>
      <c r="D25" s="11">
        <v>11.58</v>
      </c>
      <c r="E25" s="11">
        <v>170</v>
      </c>
      <c r="F25" s="11">
        <v>292</v>
      </c>
      <c r="G25" s="11">
        <v>0.2</v>
      </c>
      <c r="H25" s="12">
        <v>201.9</v>
      </c>
      <c r="I25" s="12">
        <v>28.45</v>
      </c>
      <c r="J25" s="11">
        <v>0.37</v>
      </c>
    </row>
    <row r="26" spans="1:10" x14ac:dyDescent="0.3">
      <c r="A26" s="288">
        <v>43065.589085648149</v>
      </c>
      <c r="B26" s="12">
        <v>5.0199999999999996</v>
      </c>
      <c r="C26" s="11">
        <v>0.03</v>
      </c>
      <c r="D26" s="11">
        <v>11.59</v>
      </c>
      <c r="E26" s="11">
        <v>169</v>
      </c>
      <c r="F26" s="11">
        <v>292</v>
      </c>
      <c r="G26" s="11">
        <v>0.2</v>
      </c>
      <c r="H26" s="12">
        <v>202.3</v>
      </c>
      <c r="I26" s="12">
        <v>28.5</v>
      </c>
      <c r="J26" s="11">
        <v>0.37</v>
      </c>
    </row>
    <row r="27" spans="1:10" x14ac:dyDescent="0.3">
      <c r="A27" s="288">
        <v>43065.589097222219</v>
      </c>
      <c r="B27" s="12">
        <v>5.0199999999999996</v>
      </c>
      <c r="C27" s="11">
        <v>0.03</v>
      </c>
      <c r="D27" s="11">
        <v>11.59</v>
      </c>
      <c r="E27" s="11">
        <v>169</v>
      </c>
      <c r="F27" s="11">
        <v>292</v>
      </c>
      <c r="G27" s="11">
        <v>0.2</v>
      </c>
      <c r="H27" s="12">
        <v>202.3</v>
      </c>
      <c r="I27" s="12">
        <v>28.5</v>
      </c>
      <c r="J27" s="11">
        <v>0.37</v>
      </c>
    </row>
    <row r="28" spans="1:10" x14ac:dyDescent="0.3">
      <c r="A28" s="288">
        <v>43065.589108796295</v>
      </c>
      <c r="B28" s="12">
        <v>5.0199999999999996</v>
      </c>
      <c r="C28" s="11">
        <v>0.03</v>
      </c>
      <c r="D28" s="11">
        <v>11.59</v>
      </c>
      <c r="E28" s="11">
        <v>169</v>
      </c>
      <c r="F28" s="11">
        <v>294</v>
      </c>
      <c r="G28" s="11">
        <v>0.2</v>
      </c>
      <c r="H28" s="12">
        <v>202.6</v>
      </c>
      <c r="I28" s="12">
        <v>28.54</v>
      </c>
      <c r="J28" s="11">
        <v>0.37</v>
      </c>
    </row>
    <row r="29" spans="1:10" x14ac:dyDescent="0.3">
      <c r="A29" s="288">
        <v>43065.589120370372</v>
      </c>
      <c r="B29" s="12">
        <v>5.03</v>
      </c>
      <c r="C29" s="11">
        <v>0.03</v>
      </c>
      <c r="D29" s="11">
        <v>11.59</v>
      </c>
      <c r="E29" s="11">
        <v>169</v>
      </c>
      <c r="F29" s="11">
        <v>292</v>
      </c>
      <c r="G29" s="11">
        <v>0.2</v>
      </c>
      <c r="H29" s="12">
        <v>202.7</v>
      </c>
      <c r="I29" s="12">
        <v>28.56</v>
      </c>
      <c r="J29" s="11">
        <v>0.37</v>
      </c>
    </row>
    <row r="30" spans="1:10" x14ac:dyDescent="0.3">
      <c r="A30" s="288">
        <v>43065.589594907404</v>
      </c>
      <c r="B30" s="12">
        <v>6</v>
      </c>
      <c r="C30" s="11">
        <v>0.04</v>
      </c>
      <c r="D30" s="11">
        <v>11.63</v>
      </c>
      <c r="E30" s="11">
        <v>168</v>
      </c>
      <c r="F30" s="11">
        <v>294</v>
      </c>
      <c r="G30" s="11">
        <v>0.2</v>
      </c>
      <c r="H30" s="12">
        <v>205.5</v>
      </c>
      <c r="I30" s="12">
        <v>28.96</v>
      </c>
      <c r="J30" s="11">
        <v>0.37</v>
      </c>
    </row>
    <row r="31" spans="1:10" x14ac:dyDescent="0.3">
      <c r="A31" s="288">
        <v>43065.589606481481</v>
      </c>
      <c r="B31" s="12">
        <v>6.01</v>
      </c>
      <c r="C31" s="11">
        <v>0.04</v>
      </c>
      <c r="D31" s="11">
        <v>11.66</v>
      </c>
      <c r="E31" s="11">
        <v>168</v>
      </c>
      <c r="F31" s="11">
        <v>292</v>
      </c>
      <c r="G31" s="11">
        <v>0.2</v>
      </c>
      <c r="H31" s="12">
        <v>205.7</v>
      </c>
      <c r="I31" s="12">
        <v>28.98</v>
      </c>
      <c r="J31" s="11">
        <v>0.37</v>
      </c>
    </row>
    <row r="32" spans="1:10" x14ac:dyDescent="0.3">
      <c r="A32" s="288">
        <v>43065.589618055557</v>
      </c>
      <c r="B32" s="12">
        <v>6.01</v>
      </c>
      <c r="C32" s="11">
        <v>0.04</v>
      </c>
      <c r="D32" s="11">
        <v>11.66</v>
      </c>
      <c r="E32" s="11">
        <v>168</v>
      </c>
      <c r="F32" s="11">
        <v>292</v>
      </c>
      <c r="G32" s="11">
        <v>0.2</v>
      </c>
      <c r="H32" s="12">
        <v>205.7</v>
      </c>
      <c r="I32" s="12">
        <v>28.98</v>
      </c>
      <c r="J32" s="11">
        <v>0.36</v>
      </c>
    </row>
    <row r="33" spans="1:10" x14ac:dyDescent="0.3">
      <c r="A33" s="288">
        <v>43065.589629629627</v>
      </c>
      <c r="B33" s="12">
        <v>6.02</v>
      </c>
      <c r="C33" s="11">
        <v>0.04</v>
      </c>
      <c r="D33" s="11">
        <v>11.65</v>
      </c>
      <c r="E33" s="11">
        <v>168</v>
      </c>
      <c r="F33" s="11">
        <v>291</v>
      </c>
      <c r="G33" s="11">
        <v>0.2</v>
      </c>
      <c r="H33" s="12">
        <v>205.9</v>
      </c>
      <c r="I33" s="12">
        <v>29</v>
      </c>
      <c r="J33" s="11">
        <v>0.36</v>
      </c>
    </row>
    <row r="34" spans="1:10" x14ac:dyDescent="0.3">
      <c r="A34" s="288">
        <v>43065.589641203704</v>
      </c>
      <c r="B34" s="12">
        <v>6.02</v>
      </c>
      <c r="C34" s="11">
        <v>0.04</v>
      </c>
      <c r="D34" s="11">
        <v>11.65</v>
      </c>
      <c r="E34" s="11">
        <v>168</v>
      </c>
      <c r="F34" s="11">
        <v>291</v>
      </c>
      <c r="G34" s="11">
        <v>0.2</v>
      </c>
      <c r="H34" s="12">
        <v>205.9</v>
      </c>
      <c r="I34" s="12">
        <v>29</v>
      </c>
      <c r="J34" s="11">
        <v>0.36</v>
      </c>
    </row>
    <row r="35" spans="1:10" x14ac:dyDescent="0.3">
      <c r="A35" s="288">
        <v>43065.590381944443</v>
      </c>
      <c r="B35" s="12">
        <v>6.97</v>
      </c>
      <c r="C35" s="11">
        <v>0.04</v>
      </c>
      <c r="D35" s="11">
        <v>11.75</v>
      </c>
      <c r="E35" s="11">
        <v>166</v>
      </c>
      <c r="F35" s="11">
        <v>292</v>
      </c>
      <c r="G35" s="11">
        <v>0.2</v>
      </c>
      <c r="H35" s="12">
        <v>209.3</v>
      </c>
      <c r="I35" s="12">
        <v>29.49</v>
      </c>
      <c r="J35" s="11">
        <v>0.39</v>
      </c>
    </row>
    <row r="36" spans="1:10" x14ac:dyDescent="0.3">
      <c r="A36" s="288">
        <v>43065.59039351852</v>
      </c>
      <c r="B36" s="12">
        <v>6.97</v>
      </c>
      <c r="C36" s="11">
        <v>0.04</v>
      </c>
      <c r="D36" s="11">
        <v>11.75</v>
      </c>
      <c r="E36" s="11">
        <v>166</v>
      </c>
      <c r="F36" s="11">
        <v>292</v>
      </c>
      <c r="G36" s="11">
        <v>0.2</v>
      </c>
      <c r="H36" s="12">
        <v>209.3</v>
      </c>
      <c r="I36" s="12">
        <v>29.49</v>
      </c>
      <c r="J36" s="11">
        <v>0.39</v>
      </c>
    </row>
    <row r="37" spans="1:10" x14ac:dyDescent="0.3">
      <c r="A37" s="288">
        <v>43065.590405092589</v>
      </c>
      <c r="B37" s="12">
        <v>6.96</v>
      </c>
      <c r="C37" s="11">
        <v>0.03</v>
      </c>
      <c r="D37" s="11">
        <v>11.76</v>
      </c>
      <c r="E37" s="11">
        <v>166</v>
      </c>
      <c r="F37" s="11">
        <v>294</v>
      </c>
      <c r="G37" s="11">
        <v>0.2</v>
      </c>
      <c r="H37" s="12">
        <v>209.4</v>
      </c>
      <c r="I37" s="12">
        <v>29.51</v>
      </c>
      <c r="J37" s="11">
        <v>0.39</v>
      </c>
    </row>
    <row r="38" spans="1:10" x14ac:dyDescent="0.3">
      <c r="A38" s="288">
        <v>43065.590416666666</v>
      </c>
      <c r="B38" s="12">
        <v>6.96</v>
      </c>
      <c r="C38" s="11">
        <v>0.03</v>
      </c>
      <c r="D38" s="11">
        <v>11.77</v>
      </c>
      <c r="E38" s="11">
        <v>166</v>
      </c>
      <c r="F38" s="11">
        <v>292</v>
      </c>
      <c r="G38" s="11">
        <v>0.2</v>
      </c>
      <c r="H38" s="12">
        <v>209.6</v>
      </c>
      <c r="I38" s="12">
        <v>29.54</v>
      </c>
      <c r="J38" s="11">
        <v>0.39</v>
      </c>
    </row>
    <row r="39" spans="1:10" x14ac:dyDescent="0.3">
      <c r="A39" s="288">
        <v>43065.590428240743</v>
      </c>
      <c r="B39" s="12">
        <v>6.96</v>
      </c>
      <c r="C39" s="11">
        <v>0.03</v>
      </c>
      <c r="D39" s="11">
        <v>11.77</v>
      </c>
      <c r="E39" s="11">
        <v>166</v>
      </c>
      <c r="F39" s="11">
        <v>292</v>
      </c>
      <c r="G39" s="11">
        <v>0.2</v>
      </c>
      <c r="H39" s="12">
        <v>209.6</v>
      </c>
      <c r="I39" s="12">
        <v>29.54</v>
      </c>
      <c r="J39" s="11">
        <v>0.39</v>
      </c>
    </row>
    <row r="40" spans="1:10" x14ac:dyDescent="0.3">
      <c r="A40" s="274" t="s">
        <v>437</v>
      </c>
    </row>
    <row r="41" spans="1:10" x14ac:dyDescent="0.3">
      <c r="A41" s="274" t="s">
        <v>433</v>
      </c>
    </row>
    <row r="42" spans="1:10" x14ac:dyDescent="0.3">
      <c r="A42" s="274" t="s">
        <v>432</v>
      </c>
    </row>
  </sheetData>
  <mergeCells count="1">
    <mergeCell ref="A2:I2"/>
  </mergeCells>
  <phoneticPr fontId="18" type="noConversion"/>
  <pageMargins left="0.70866141732283472" right="0.70866141732283472" top="0.74803149606299213" bottom="0.74803149606299213" header="0.31496062992125984" footer="0.31496062992125984"/>
  <pageSetup scale="88" fitToWidth="0" orientation="landscape" horizontalDpi="200" verticalDpi="200" r:id="rId1"/>
  <headerFooter>
    <oddHeader>&amp;L&amp;"Times New Roman,Bold"&amp;12Appendix D.5 &amp;"Times New Roman,Regular"Pond Burevestniksee sonde data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070DC-351A-4653-98A2-E21C21E61A6E}">
  <sheetPr codeName="Sheet2">
    <tabColor rgb="FF00B0F0"/>
  </sheetPr>
  <dimension ref="A1:CL79"/>
  <sheetViews>
    <sheetView zoomScale="70" zoomScaleNormal="70" zoomScaleSheetLayoutView="80" zoomScalePageLayoutView="80" workbookViewId="0">
      <selection activeCell="K53" sqref="K53"/>
    </sheetView>
  </sheetViews>
  <sheetFormatPr defaultColWidth="8.7265625" defaultRowHeight="14" x14ac:dyDescent="0.3"/>
  <cols>
    <col min="1" max="1" width="21.90625" style="30" customWidth="1"/>
    <col min="2" max="2" width="8.7265625" style="18" bestFit="1" customWidth="1"/>
    <col min="3" max="33" width="8.6328125" style="19" customWidth="1"/>
    <col min="34" max="34" width="8.6328125" style="28" customWidth="1"/>
    <col min="35" max="61" width="8.6328125" style="19" customWidth="1"/>
    <col min="62" max="62" width="8.6328125" style="28" customWidth="1"/>
    <col min="63" max="63" width="8.6328125" style="19" customWidth="1"/>
    <col min="64" max="64" width="8.6328125" style="28" customWidth="1"/>
    <col min="65" max="65" width="8.6328125" style="19" customWidth="1"/>
    <col min="66" max="66" width="8.6328125" style="28" customWidth="1"/>
    <col min="67" max="67" width="8.6328125" style="19" customWidth="1"/>
    <col min="68" max="68" width="8.6328125" style="28" customWidth="1"/>
    <col min="69" max="69" width="8.6328125" style="19" customWidth="1"/>
    <col min="70" max="70" width="8.6328125" style="28" customWidth="1"/>
    <col min="71" max="71" width="8.6328125" style="19" customWidth="1"/>
    <col min="72" max="72" width="8.6328125" style="28" customWidth="1"/>
    <col min="73" max="75" width="8.6328125" style="19" customWidth="1"/>
    <col min="76" max="76" width="8.6328125" style="28" customWidth="1"/>
    <col min="77" max="77" width="8.6328125" style="19" customWidth="1"/>
    <col min="78" max="78" width="8.6328125" style="28" customWidth="1"/>
    <col min="79" max="79" width="8.6328125" style="19" customWidth="1"/>
    <col min="80" max="80" width="8.6328125" style="28" customWidth="1"/>
    <col min="81" max="81" width="8.6328125" style="19" customWidth="1"/>
    <col min="82" max="82" width="8.6328125" style="28" customWidth="1"/>
    <col min="83" max="83" width="8.6328125" style="19" customWidth="1"/>
    <col min="84" max="84" width="8.6328125" style="28" customWidth="1"/>
    <col min="85" max="85" width="8.6328125" style="19" customWidth="1"/>
    <col min="86" max="86" width="8.6328125" style="28" customWidth="1"/>
    <col min="87" max="87" width="8.6328125" style="19" customWidth="1"/>
    <col min="88" max="88" width="8.6328125" style="28" customWidth="1"/>
    <col min="89" max="89" width="8.6328125" style="19" customWidth="1"/>
    <col min="90" max="90" width="8.6328125" style="28" customWidth="1"/>
    <col min="91" max="16384" width="8.7265625" style="19"/>
  </cols>
  <sheetData>
    <row r="1" spans="1:90" s="18" customFormat="1" x14ac:dyDescent="0.3">
      <c r="A1" s="402" t="s">
        <v>0</v>
      </c>
      <c r="B1" s="89" t="s">
        <v>1</v>
      </c>
      <c r="C1" s="93" t="s">
        <v>39</v>
      </c>
      <c r="D1" s="93" t="s">
        <v>328</v>
      </c>
      <c r="E1" s="93" t="s">
        <v>40</v>
      </c>
      <c r="F1" s="93" t="s">
        <v>328</v>
      </c>
      <c r="G1" s="93" t="s">
        <v>41</v>
      </c>
      <c r="H1" s="93" t="s">
        <v>328</v>
      </c>
      <c r="I1" s="93" t="s">
        <v>42</v>
      </c>
      <c r="J1" s="93" t="s">
        <v>328</v>
      </c>
      <c r="K1" s="93" t="s">
        <v>43</v>
      </c>
      <c r="L1" s="93" t="s">
        <v>328</v>
      </c>
      <c r="M1" s="93" t="s">
        <v>44</v>
      </c>
      <c r="N1" s="93" t="s">
        <v>328</v>
      </c>
      <c r="O1" s="93" t="s">
        <v>45</v>
      </c>
      <c r="P1" s="93" t="s">
        <v>328</v>
      </c>
      <c r="Q1" s="93" t="s">
        <v>46</v>
      </c>
      <c r="R1" s="93" t="s">
        <v>328</v>
      </c>
      <c r="S1" s="93" t="s">
        <v>47</v>
      </c>
      <c r="T1" s="93" t="s">
        <v>328</v>
      </c>
      <c r="U1" s="93" t="s">
        <v>48</v>
      </c>
      <c r="V1" s="93" t="s">
        <v>328</v>
      </c>
      <c r="W1" s="93" t="s">
        <v>49</v>
      </c>
      <c r="X1" s="93" t="s">
        <v>328</v>
      </c>
      <c r="Y1" s="93" t="s">
        <v>50</v>
      </c>
      <c r="Z1" s="93" t="s">
        <v>328</v>
      </c>
      <c r="AA1" s="93" t="s">
        <v>51</v>
      </c>
      <c r="AB1" s="93" t="s">
        <v>328</v>
      </c>
      <c r="AC1" s="93" t="s">
        <v>52</v>
      </c>
      <c r="AD1" s="93" t="s">
        <v>328</v>
      </c>
      <c r="AE1" s="93" t="s">
        <v>53</v>
      </c>
      <c r="AF1" s="93" t="s">
        <v>328</v>
      </c>
      <c r="AG1" s="93" t="s">
        <v>54</v>
      </c>
      <c r="AH1" s="93" t="s">
        <v>328</v>
      </c>
      <c r="AI1" s="93" t="s">
        <v>55</v>
      </c>
      <c r="AJ1" s="93" t="s">
        <v>328</v>
      </c>
      <c r="AK1" s="93" t="s">
        <v>56</v>
      </c>
      <c r="AL1" s="93" t="s">
        <v>328</v>
      </c>
      <c r="AM1" s="93" t="s">
        <v>57</v>
      </c>
      <c r="AN1" s="93" t="s">
        <v>328</v>
      </c>
      <c r="AO1" s="93" t="s">
        <v>58</v>
      </c>
      <c r="AP1" s="93" t="s">
        <v>328</v>
      </c>
      <c r="AQ1" s="93" t="s">
        <v>59</v>
      </c>
      <c r="AR1" s="93" t="s">
        <v>328</v>
      </c>
      <c r="AS1" s="93" t="s">
        <v>60</v>
      </c>
      <c r="AT1" s="93" t="s">
        <v>328</v>
      </c>
      <c r="AU1" s="93" t="s">
        <v>61</v>
      </c>
      <c r="AV1" s="93" t="s">
        <v>328</v>
      </c>
      <c r="AW1" s="93" t="s">
        <v>62</v>
      </c>
      <c r="AX1" s="93" t="s">
        <v>328</v>
      </c>
      <c r="AY1" s="93" t="s">
        <v>63</v>
      </c>
      <c r="AZ1" s="93" t="s">
        <v>328</v>
      </c>
      <c r="BA1" s="93" t="s">
        <v>64</v>
      </c>
      <c r="BB1" s="93" t="s">
        <v>328</v>
      </c>
      <c r="BC1" s="93" t="s">
        <v>65</v>
      </c>
      <c r="BD1" s="93" t="s">
        <v>328</v>
      </c>
      <c r="BE1" s="93" t="s">
        <v>66</v>
      </c>
      <c r="BF1" s="93" t="s">
        <v>328</v>
      </c>
      <c r="BG1" s="93" t="s">
        <v>67</v>
      </c>
      <c r="BH1" s="93" t="s">
        <v>328</v>
      </c>
      <c r="BI1" s="93" t="s">
        <v>68</v>
      </c>
      <c r="BJ1" s="93" t="s">
        <v>328</v>
      </c>
      <c r="BK1" s="93" t="s">
        <v>69</v>
      </c>
      <c r="BL1" s="93" t="s">
        <v>328</v>
      </c>
      <c r="BM1" s="93" t="s">
        <v>70</v>
      </c>
      <c r="BN1" s="93" t="s">
        <v>328</v>
      </c>
      <c r="BO1" s="93" t="s">
        <v>71</v>
      </c>
      <c r="BP1" s="93" t="s">
        <v>328</v>
      </c>
      <c r="BQ1" s="93" t="s">
        <v>72</v>
      </c>
      <c r="BR1" s="93" t="s">
        <v>328</v>
      </c>
      <c r="BS1" s="93" t="s">
        <v>73</v>
      </c>
      <c r="BT1" s="93" t="s">
        <v>328</v>
      </c>
      <c r="BU1" s="93" t="s">
        <v>74</v>
      </c>
      <c r="BV1" s="93" t="s">
        <v>328</v>
      </c>
      <c r="BW1" s="93" t="s">
        <v>75</v>
      </c>
      <c r="BX1" s="93" t="s">
        <v>328</v>
      </c>
      <c r="BY1" s="93" t="s">
        <v>76</v>
      </c>
      <c r="BZ1" s="93" t="s">
        <v>328</v>
      </c>
      <c r="CA1" s="93" t="s">
        <v>77</v>
      </c>
      <c r="CB1" s="93" t="s">
        <v>328</v>
      </c>
      <c r="CC1" s="93" t="s">
        <v>78</v>
      </c>
      <c r="CD1" s="93" t="s">
        <v>328</v>
      </c>
      <c r="CE1" s="93" t="s">
        <v>79</v>
      </c>
      <c r="CF1" s="93" t="s">
        <v>328</v>
      </c>
      <c r="CG1" s="93" t="s">
        <v>80</v>
      </c>
      <c r="CH1" s="93" t="s">
        <v>328</v>
      </c>
      <c r="CI1" s="93" t="s">
        <v>81</v>
      </c>
      <c r="CJ1" s="93" t="s">
        <v>328</v>
      </c>
      <c r="CK1" s="93" t="s">
        <v>82</v>
      </c>
      <c r="CL1" s="93" t="s">
        <v>328</v>
      </c>
    </row>
    <row r="2" spans="1:90" x14ac:dyDescent="0.3">
      <c r="A2" s="403"/>
      <c r="B2" s="90" t="s">
        <v>33</v>
      </c>
      <c r="C2" s="94" t="s">
        <v>35</v>
      </c>
      <c r="D2" s="94" t="s">
        <v>327</v>
      </c>
      <c r="E2" s="94" t="s">
        <v>35</v>
      </c>
      <c r="F2" s="94" t="s">
        <v>327</v>
      </c>
      <c r="G2" s="94" t="s">
        <v>35</v>
      </c>
      <c r="H2" s="94" t="s">
        <v>327</v>
      </c>
      <c r="I2" s="94" t="s">
        <v>35</v>
      </c>
      <c r="J2" s="94" t="s">
        <v>327</v>
      </c>
      <c r="K2" s="94" t="s">
        <v>35</v>
      </c>
      <c r="L2" s="94" t="s">
        <v>327</v>
      </c>
      <c r="M2" s="94" t="s">
        <v>35</v>
      </c>
      <c r="N2" s="94" t="s">
        <v>327</v>
      </c>
      <c r="O2" s="94" t="s">
        <v>35</v>
      </c>
      <c r="P2" s="94" t="s">
        <v>327</v>
      </c>
      <c r="Q2" s="94" t="s">
        <v>35</v>
      </c>
      <c r="R2" s="94" t="s">
        <v>327</v>
      </c>
      <c r="S2" s="94" t="s">
        <v>35</v>
      </c>
      <c r="T2" s="94" t="s">
        <v>327</v>
      </c>
      <c r="U2" s="94" t="s">
        <v>35</v>
      </c>
      <c r="V2" s="94" t="s">
        <v>327</v>
      </c>
      <c r="W2" s="94" t="s">
        <v>35</v>
      </c>
      <c r="X2" s="94" t="s">
        <v>327</v>
      </c>
      <c r="Y2" s="94" t="s">
        <v>35</v>
      </c>
      <c r="Z2" s="94" t="s">
        <v>327</v>
      </c>
      <c r="AA2" s="94" t="s">
        <v>35</v>
      </c>
      <c r="AB2" s="94" t="s">
        <v>327</v>
      </c>
      <c r="AC2" s="94" t="s">
        <v>35</v>
      </c>
      <c r="AD2" s="94" t="s">
        <v>327</v>
      </c>
      <c r="AE2" s="94" t="s">
        <v>35</v>
      </c>
      <c r="AF2" s="94" t="s">
        <v>327</v>
      </c>
      <c r="AG2" s="94" t="s">
        <v>35</v>
      </c>
      <c r="AH2" s="94" t="s">
        <v>327</v>
      </c>
      <c r="AI2" s="94" t="s">
        <v>35</v>
      </c>
      <c r="AJ2" s="94" t="s">
        <v>327</v>
      </c>
      <c r="AK2" s="94" t="s">
        <v>35</v>
      </c>
      <c r="AL2" s="94" t="s">
        <v>327</v>
      </c>
      <c r="AM2" s="94" t="s">
        <v>35</v>
      </c>
      <c r="AN2" s="94" t="s">
        <v>327</v>
      </c>
      <c r="AO2" s="94" t="s">
        <v>35</v>
      </c>
      <c r="AP2" s="94" t="s">
        <v>327</v>
      </c>
      <c r="AQ2" s="94" t="s">
        <v>35</v>
      </c>
      <c r="AR2" s="94" t="s">
        <v>327</v>
      </c>
      <c r="AS2" s="94" t="s">
        <v>35</v>
      </c>
      <c r="AT2" s="94" t="s">
        <v>327</v>
      </c>
      <c r="AU2" s="94" t="s">
        <v>35</v>
      </c>
      <c r="AV2" s="94" t="s">
        <v>327</v>
      </c>
      <c r="AW2" s="94" t="s">
        <v>35</v>
      </c>
      <c r="AX2" s="94" t="s">
        <v>327</v>
      </c>
      <c r="AY2" s="94" t="s">
        <v>35</v>
      </c>
      <c r="AZ2" s="94" t="s">
        <v>327</v>
      </c>
      <c r="BA2" s="94" t="s">
        <v>35</v>
      </c>
      <c r="BB2" s="94" t="s">
        <v>327</v>
      </c>
      <c r="BC2" s="94" t="s">
        <v>35</v>
      </c>
      <c r="BD2" s="94" t="s">
        <v>327</v>
      </c>
      <c r="BE2" s="94" t="s">
        <v>35</v>
      </c>
      <c r="BF2" s="94" t="s">
        <v>327</v>
      </c>
      <c r="BG2" s="94" t="s">
        <v>35</v>
      </c>
      <c r="BH2" s="94" t="s">
        <v>327</v>
      </c>
      <c r="BI2" s="94" t="s">
        <v>35</v>
      </c>
      <c r="BJ2" s="94" t="s">
        <v>327</v>
      </c>
      <c r="BK2" s="94" t="s">
        <v>35</v>
      </c>
      <c r="BL2" s="94" t="s">
        <v>327</v>
      </c>
      <c r="BM2" s="94" t="s">
        <v>35</v>
      </c>
      <c r="BN2" s="94" t="s">
        <v>327</v>
      </c>
      <c r="BO2" s="94" t="s">
        <v>35</v>
      </c>
      <c r="BP2" s="94" t="s">
        <v>327</v>
      </c>
      <c r="BQ2" s="94" t="s">
        <v>35</v>
      </c>
      <c r="BR2" s="94" t="s">
        <v>327</v>
      </c>
      <c r="BS2" s="94" t="s">
        <v>35</v>
      </c>
      <c r="BT2" s="94" t="s">
        <v>327</v>
      </c>
      <c r="BU2" s="94" t="s">
        <v>35</v>
      </c>
      <c r="BV2" s="94" t="s">
        <v>327</v>
      </c>
      <c r="BW2" s="94" t="s">
        <v>35</v>
      </c>
      <c r="BX2" s="94" t="s">
        <v>327</v>
      </c>
      <c r="BY2" s="94" t="s">
        <v>35</v>
      </c>
      <c r="BZ2" s="94" t="s">
        <v>327</v>
      </c>
      <c r="CA2" s="94" t="s">
        <v>35</v>
      </c>
      <c r="CB2" s="94" t="s">
        <v>327</v>
      </c>
      <c r="CC2" s="94" t="s">
        <v>35</v>
      </c>
      <c r="CD2" s="94" t="s">
        <v>327</v>
      </c>
      <c r="CE2" s="94" t="s">
        <v>35</v>
      </c>
      <c r="CF2" s="94" t="s">
        <v>327</v>
      </c>
      <c r="CG2" s="94" t="s">
        <v>35</v>
      </c>
      <c r="CH2" s="94" t="s">
        <v>327</v>
      </c>
      <c r="CI2" s="94" t="s">
        <v>35</v>
      </c>
      <c r="CJ2" s="94" t="s">
        <v>327</v>
      </c>
      <c r="CK2" s="94" t="s">
        <v>35</v>
      </c>
      <c r="CL2" s="94" t="s">
        <v>327</v>
      </c>
    </row>
    <row r="3" spans="1:90" x14ac:dyDescent="0.3">
      <c r="A3" s="400" t="s">
        <v>196</v>
      </c>
      <c r="B3" s="401"/>
      <c r="C3" s="401"/>
      <c r="D3" s="401"/>
      <c r="E3" s="401"/>
      <c r="F3" s="401"/>
      <c r="G3" s="401"/>
      <c r="H3" s="401"/>
      <c r="I3" s="401"/>
      <c r="J3" s="401"/>
      <c r="K3" s="401"/>
      <c r="L3" s="401"/>
      <c r="M3" s="401"/>
      <c r="N3" s="401"/>
      <c r="O3" s="401"/>
      <c r="P3" s="401"/>
      <c r="Q3" s="401"/>
      <c r="R3" s="401"/>
      <c r="S3" s="401"/>
      <c r="T3" s="401"/>
      <c r="U3" s="401"/>
      <c r="V3" s="401"/>
      <c r="W3" s="401"/>
      <c r="X3" s="401"/>
      <c r="Y3" s="401"/>
      <c r="Z3" s="401"/>
      <c r="AA3" s="401"/>
      <c r="AB3" s="401"/>
      <c r="AC3" s="401"/>
      <c r="AD3" s="401"/>
      <c r="AE3" s="401"/>
      <c r="AF3" s="401"/>
      <c r="AG3" s="401"/>
      <c r="AH3" s="401"/>
      <c r="AI3" s="401"/>
      <c r="AJ3" s="401"/>
      <c r="AK3" s="401"/>
      <c r="AL3" s="401"/>
      <c r="AM3" s="401"/>
      <c r="AN3" s="401"/>
      <c r="AO3" s="401"/>
      <c r="AP3" s="401"/>
      <c r="AQ3" s="401"/>
      <c r="AR3" s="401"/>
      <c r="AS3" s="401"/>
      <c r="AT3" s="401"/>
      <c r="AU3" s="401"/>
      <c r="AV3" s="401"/>
      <c r="AW3" s="401"/>
      <c r="AX3" s="401"/>
      <c r="AY3" s="401"/>
      <c r="AZ3" s="401"/>
      <c r="BA3" s="401"/>
      <c r="BB3" s="401"/>
      <c r="BC3" s="401"/>
      <c r="BD3" s="401"/>
      <c r="BE3" s="401"/>
      <c r="BF3" s="401"/>
      <c r="BG3" s="401"/>
      <c r="BH3" s="401"/>
      <c r="BI3" s="401"/>
      <c r="BJ3" s="401"/>
      <c r="BK3" s="401"/>
      <c r="BL3" s="401"/>
      <c r="BM3" s="401"/>
      <c r="BN3" s="401"/>
      <c r="BO3" s="401"/>
      <c r="BP3" s="401"/>
      <c r="BQ3" s="401"/>
      <c r="BR3" s="401"/>
      <c r="BS3" s="401"/>
      <c r="BT3" s="401"/>
      <c r="BU3" s="401"/>
      <c r="BV3" s="401"/>
      <c r="BW3" s="401"/>
      <c r="BX3" s="401"/>
      <c r="BY3" s="401"/>
      <c r="BZ3" s="401"/>
      <c r="CA3" s="401"/>
      <c r="CB3" s="401"/>
      <c r="CC3" s="401"/>
      <c r="CD3" s="401"/>
      <c r="CE3" s="401"/>
      <c r="CF3" s="401"/>
      <c r="CG3" s="401"/>
      <c r="CH3" s="401"/>
      <c r="CI3" s="401"/>
      <c r="CJ3" s="401"/>
      <c r="CK3" s="401"/>
      <c r="CL3" s="404"/>
    </row>
    <row r="4" spans="1:90" x14ac:dyDescent="0.3">
      <c r="A4" s="21" t="s">
        <v>177</v>
      </c>
      <c r="B4" s="22">
        <v>5</v>
      </c>
      <c r="C4" s="10">
        <v>0.57077301852032203</v>
      </c>
      <c r="D4" s="27">
        <v>1.78426055129593</v>
      </c>
      <c r="E4" s="12">
        <v>11.0728061759723</v>
      </c>
      <c r="F4" s="27">
        <v>1.3264703856167399</v>
      </c>
      <c r="G4" s="24" t="s">
        <v>83</v>
      </c>
      <c r="H4" s="24"/>
      <c r="I4" s="25">
        <v>0.86723788028790705</v>
      </c>
      <c r="J4" s="27">
        <v>0.121597209008385</v>
      </c>
      <c r="K4" s="25">
        <v>0.55695277051092695</v>
      </c>
      <c r="L4" s="27">
        <v>3.7513671674601201</v>
      </c>
      <c r="M4" s="23">
        <v>14.6932356269899</v>
      </c>
      <c r="N4" s="27">
        <v>0.56201568204251096</v>
      </c>
      <c r="O4" s="26">
        <v>0.105228698822682</v>
      </c>
      <c r="P4" s="27">
        <v>7.3575210326917704</v>
      </c>
      <c r="Q4" s="25">
        <v>3.6248036273053397E-2</v>
      </c>
      <c r="R4" s="27">
        <v>19.986229557609398</v>
      </c>
      <c r="S4" s="26">
        <v>1.18050659428771</v>
      </c>
      <c r="T4" s="27">
        <v>6.3706678909245698</v>
      </c>
      <c r="U4" s="25">
        <v>9.2546702690183294E-2</v>
      </c>
      <c r="V4" s="27">
        <v>3.2578400544208601</v>
      </c>
      <c r="W4" s="25">
        <v>0.67341747379908801</v>
      </c>
      <c r="X4" s="27">
        <v>2.4356422559278998</v>
      </c>
      <c r="Y4" s="26">
        <v>0.54935522356648803</v>
      </c>
      <c r="Z4" s="27">
        <v>2.1302962966088699</v>
      </c>
      <c r="AA4" s="25">
        <v>1.3441402099973201</v>
      </c>
      <c r="AB4" s="27">
        <v>1.9539318822716001</v>
      </c>
      <c r="AC4" s="23">
        <v>4.1668766850299299</v>
      </c>
      <c r="AD4" s="27">
        <v>1.0391412883100299</v>
      </c>
      <c r="AE4" s="26">
        <v>0.163337024203459</v>
      </c>
      <c r="AF4" s="27">
        <v>0.97254250732696002</v>
      </c>
      <c r="AG4" s="25">
        <v>1.8250013325342401E-3</v>
      </c>
      <c r="AH4" s="14">
        <v>32.308860856896203</v>
      </c>
      <c r="AI4" s="25">
        <v>1.6133823453119199E-3</v>
      </c>
      <c r="AJ4" s="27">
        <v>40.624081918867297</v>
      </c>
      <c r="AK4" s="24" t="s">
        <v>5</v>
      </c>
      <c r="AL4" s="27"/>
      <c r="AM4" s="23">
        <v>10.157482336391499</v>
      </c>
      <c r="AN4" s="27">
        <v>0.77103428695243004</v>
      </c>
      <c r="AO4" s="25">
        <v>7.0261825139560704E-4</v>
      </c>
      <c r="AP4" s="27">
        <v>54.524510462988999</v>
      </c>
      <c r="AQ4" s="25">
        <v>3.2374642715496199E-2</v>
      </c>
      <c r="AR4" s="27">
        <v>7.1183782100261697</v>
      </c>
      <c r="AS4" s="25">
        <v>7.5113339600689305E-2</v>
      </c>
      <c r="AT4" s="27">
        <v>4.1789650768905897</v>
      </c>
      <c r="AU4" s="25">
        <v>1.3138732668636301E-3</v>
      </c>
      <c r="AV4" s="27">
        <v>14.2506387221646</v>
      </c>
      <c r="AW4" s="23">
        <v>2.3500993282031701</v>
      </c>
      <c r="AX4" s="27">
        <v>2.0550401725694001</v>
      </c>
      <c r="AY4" s="25">
        <v>2.60079568024519E-3</v>
      </c>
      <c r="AZ4" s="27">
        <v>28.918344405227799</v>
      </c>
      <c r="BA4" s="25">
        <v>3.9718396367456402E-3</v>
      </c>
      <c r="BB4" s="27">
        <v>5.3287598834424204</v>
      </c>
      <c r="BC4" s="25">
        <v>1.03752214846404E-3</v>
      </c>
      <c r="BD4" s="27">
        <v>26.381926720007101</v>
      </c>
      <c r="BE4" s="25">
        <v>2.16998223458923E-3</v>
      </c>
      <c r="BF4" s="27">
        <v>75.719992954392694</v>
      </c>
      <c r="BG4" s="24" t="s">
        <v>6</v>
      </c>
      <c r="BH4" s="27"/>
      <c r="BI4" s="25">
        <v>1.92836218940219E-3</v>
      </c>
      <c r="BJ4" s="14">
        <v>11.748567202252101</v>
      </c>
      <c r="BK4" s="25">
        <v>2.6898133627368801E-3</v>
      </c>
      <c r="BL4" s="14">
        <v>25.454935238717699</v>
      </c>
      <c r="BM4" s="25">
        <v>6.9749383748548503E-4</v>
      </c>
      <c r="BN4" s="14">
        <v>25.661508698232399</v>
      </c>
      <c r="BO4" s="24" t="s">
        <v>7</v>
      </c>
      <c r="BP4" s="14"/>
      <c r="BQ4" s="25">
        <v>6.3953675690583695E-4</v>
      </c>
      <c r="BR4" s="14">
        <v>42.142184576434801</v>
      </c>
      <c r="BS4" s="24" t="s">
        <v>8</v>
      </c>
      <c r="BT4" s="14"/>
      <c r="BU4" s="25">
        <v>6.3843213008393199E-4</v>
      </c>
      <c r="BV4" s="27">
        <v>49.957113537986899</v>
      </c>
      <c r="BW4" s="25">
        <v>1.12638281089543E-3</v>
      </c>
      <c r="BX4" s="14">
        <v>75.505854780354696</v>
      </c>
      <c r="BY4" s="25">
        <v>1.56630460863266E-3</v>
      </c>
      <c r="BZ4" s="14">
        <v>20.549323596462798</v>
      </c>
      <c r="CA4" s="25">
        <v>1.5288271865390899E-3</v>
      </c>
      <c r="CB4" s="14">
        <v>13.352866864383101</v>
      </c>
      <c r="CC4" s="25">
        <v>1.6796313380107002E-2</v>
      </c>
      <c r="CD4" s="14">
        <v>33.328333583320799</v>
      </c>
      <c r="CE4" s="25">
        <v>6.4603988647544006E-2</v>
      </c>
      <c r="CF4" s="14">
        <v>4.4677278632571502</v>
      </c>
      <c r="CG4" s="25">
        <v>4.6948020067123699E-4</v>
      </c>
      <c r="CH4" s="14">
        <v>56.267065747653902</v>
      </c>
      <c r="CI4" s="25">
        <v>3.70364727456539E-3</v>
      </c>
      <c r="CJ4" s="14">
        <v>10.4099250968706</v>
      </c>
      <c r="CK4" s="25">
        <v>2.2871201049709199E-2</v>
      </c>
      <c r="CL4" s="14">
        <v>1.7953518571995699</v>
      </c>
    </row>
    <row r="5" spans="1:90" x14ac:dyDescent="0.3">
      <c r="A5" s="21" t="s">
        <v>178</v>
      </c>
      <c r="B5" s="22">
        <v>10</v>
      </c>
      <c r="C5" s="10">
        <v>0.58409523063352597</v>
      </c>
      <c r="D5" s="27">
        <v>1.01422983849625</v>
      </c>
      <c r="E5" s="12">
        <v>11.6572441737089</v>
      </c>
      <c r="F5" s="27">
        <v>0.62920487706635797</v>
      </c>
      <c r="G5" s="24" t="s">
        <v>83</v>
      </c>
      <c r="H5" s="24"/>
      <c r="I5" s="25">
        <v>0.92391597879829301</v>
      </c>
      <c r="J5" s="27">
        <v>0.76188129561992202</v>
      </c>
      <c r="K5" s="25">
        <v>0.61658855546035396</v>
      </c>
      <c r="L5" s="27">
        <v>5.1175117462121396</v>
      </c>
      <c r="M5" s="23">
        <v>15.6675406444594</v>
      </c>
      <c r="N5" s="27">
        <v>2.6385147902626001</v>
      </c>
      <c r="O5" s="26">
        <v>0.131260056001686</v>
      </c>
      <c r="P5" s="27">
        <v>2.29158025551469</v>
      </c>
      <c r="Q5" s="25">
        <v>5.0799765010770603E-2</v>
      </c>
      <c r="R5" s="27">
        <v>14.584524891268201</v>
      </c>
      <c r="S5" s="26">
        <v>3.7485187157384501</v>
      </c>
      <c r="T5" s="27">
        <v>0.84368031836711199</v>
      </c>
      <c r="U5" s="25">
        <v>9.7267450048474105E-2</v>
      </c>
      <c r="V5" s="27">
        <v>3.9508050491726499</v>
      </c>
      <c r="W5" s="25">
        <v>0.798917076703893</v>
      </c>
      <c r="X5" s="27">
        <v>4.2593085818668204</v>
      </c>
      <c r="Y5" s="26">
        <v>1.01262236072029</v>
      </c>
      <c r="Z5" s="27">
        <v>1.2226229220752101</v>
      </c>
      <c r="AA5" s="25">
        <v>2.1681265134260999</v>
      </c>
      <c r="AB5" s="27">
        <v>0.450417187345239</v>
      </c>
      <c r="AC5" s="23">
        <v>4.4260612083652697</v>
      </c>
      <c r="AD5" s="27">
        <v>0.63873210368014099</v>
      </c>
      <c r="AE5" s="26">
        <v>0.17233441992758</v>
      </c>
      <c r="AF5" s="27">
        <v>1.12910523996792</v>
      </c>
      <c r="AG5" s="25">
        <v>1.31962179068905E-3</v>
      </c>
      <c r="AH5" s="14">
        <v>38.8282938441236</v>
      </c>
      <c r="AI5" s="25">
        <v>1.1606881860068499E-3</v>
      </c>
      <c r="AJ5" s="27">
        <v>14.176634432793101</v>
      </c>
      <c r="AK5" s="24" t="s">
        <v>5</v>
      </c>
      <c r="AL5" s="27"/>
      <c r="AM5" s="23">
        <v>10.5353132590838</v>
      </c>
      <c r="AN5" s="27">
        <v>1.4134103162837599</v>
      </c>
      <c r="AO5" s="25">
        <v>1.2160232803662299E-3</v>
      </c>
      <c r="AP5" s="27">
        <v>47.3003016198981</v>
      </c>
      <c r="AQ5" s="25">
        <v>3.4788872186516002E-2</v>
      </c>
      <c r="AR5" s="27">
        <v>9.6669520470735701</v>
      </c>
      <c r="AS5" s="25">
        <v>7.7147777275355198E-2</v>
      </c>
      <c r="AT5" s="27">
        <v>5.9656577121200201</v>
      </c>
      <c r="AU5" s="25">
        <v>1.7541216181062799E-3</v>
      </c>
      <c r="AV5" s="27">
        <v>7.8325501425423401</v>
      </c>
      <c r="AW5" s="23">
        <v>1.04260906163485</v>
      </c>
      <c r="AX5" s="27">
        <v>0.80907614695011998</v>
      </c>
      <c r="AY5" s="25">
        <v>3.40792989012235E-3</v>
      </c>
      <c r="AZ5" s="27">
        <v>23.587287298054001</v>
      </c>
      <c r="BA5" s="25">
        <v>4.6440554916925801E-3</v>
      </c>
      <c r="BB5" s="27">
        <v>9.8680237441830005</v>
      </c>
      <c r="BC5" s="25">
        <v>7.3386768350945197E-4</v>
      </c>
      <c r="BD5" s="27">
        <v>45.0918002612527</v>
      </c>
      <c r="BE5" s="25">
        <v>2.4592784801797602E-3</v>
      </c>
      <c r="BF5" s="27">
        <v>46.693789856427998</v>
      </c>
      <c r="BG5" s="24" t="s">
        <v>6</v>
      </c>
      <c r="BH5" s="27"/>
      <c r="BI5" s="25">
        <v>1.28553029398038E-3</v>
      </c>
      <c r="BJ5" s="14">
        <v>11.537263318218001</v>
      </c>
      <c r="BK5" s="25" t="s">
        <v>9</v>
      </c>
      <c r="BL5" s="14"/>
      <c r="BM5" s="25">
        <v>3.8747849441272503E-4</v>
      </c>
      <c r="BN5" s="14">
        <v>127.022601673453</v>
      </c>
      <c r="BO5" s="25">
        <v>9.4738609468981603E-4</v>
      </c>
      <c r="BP5" s="14">
        <v>100.00500037498099</v>
      </c>
      <c r="BQ5" s="25">
        <v>4.3486841863257699E-4</v>
      </c>
      <c r="BR5" s="14">
        <v>88.819539975169107</v>
      </c>
      <c r="BS5" s="24" t="s">
        <v>8</v>
      </c>
      <c r="BT5" s="14"/>
      <c r="BU5" s="25" t="s">
        <v>10</v>
      </c>
      <c r="BV5" s="27"/>
      <c r="BW5" s="25">
        <v>1.0137546673525601E-3</v>
      </c>
      <c r="BX5" s="14">
        <v>33.345001124606398</v>
      </c>
      <c r="BY5" s="25">
        <v>1.0884356018559401E-3</v>
      </c>
      <c r="BZ5" s="14">
        <v>27.701270875604902</v>
      </c>
      <c r="CA5" s="25">
        <v>1.6798413386316701E-3</v>
      </c>
      <c r="CB5" s="14">
        <v>10.8361401191827</v>
      </c>
      <c r="CC5" s="25">
        <v>2.2395084506809299E-2</v>
      </c>
      <c r="CD5" s="14">
        <v>43.301270189222002</v>
      </c>
      <c r="CE5" s="25">
        <v>7.2712772306240098E-2</v>
      </c>
      <c r="CF5" s="14">
        <v>1.62798792021567</v>
      </c>
      <c r="CG5" s="25">
        <v>5.3652724454254102E-4</v>
      </c>
      <c r="CH5" s="14">
        <v>53.304230370825302</v>
      </c>
      <c r="CI5" s="25">
        <v>2.7622177275161601E-3</v>
      </c>
      <c r="CJ5" s="14">
        <v>16.551604812031201</v>
      </c>
      <c r="CK5" s="25">
        <v>2.4525755959096899E-2</v>
      </c>
      <c r="CL5" s="14">
        <v>8.2596827338087095</v>
      </c>
    </row>
    <row r="6" spans="1:90" x14ac:dyDescent="0.3">
      <c r="A6" s="21" t="s">
        <v>179</v>
      </c>
      <c r="B6" s="22">
        <v>20</v>
      </c>
      <c r="C6" s="10">
        <v>0.58663867894439103</v>
      </c>
      <c r="D6" s="27">
        <v>1.5198434964637499</v>
      </c>
      <c r="E6" s="12">
        <v>12.4161799963987</v>
      </c>
      <c r="F6" s="27">
        <v>1.7270063625582699</v>
      </c>
      <c r="G6" s="24" t="s">
        <v>83</v>
      </c>
      <c r="H6" s="24"/>
      <c r="I6" s="25">
        <v>0.93611892465601398</v>
      </c>
      <c r="J6" s="27">
        <v>4.5878353550544801</v>
      </c>
      <c r="K6" s="25">
        <v>0.57671049157455101</v>
      </c>
      <c r="L6" s="27">
        <v>2.2018015488226399</v>
      </c>
      <c r="M6" s="23">
        <v>16.133108511684199</v>
      </c>
      <c r="N6" s="27">
        <v>1.36851211216713</v>
      </c>
      <c r="O6" s="26">
        <v>0.12986354275562401</v>
      </c>
      <c r="P6" s="27">
        <v>6.0092953777083498</v>
      </c>
      <c r="Q6" s="25">
        <v>3.7392780843639201E-2</v>
      </c>
      <c r="R6" s="27">
        <v>4.0156779053273102</v>
      </c>
      <c r="S6" s="26">
        <v>0.58706065789150796</v>
      </c>
      <c r="T6" s="27">
        <v>22.0613115736091</v>
      </c>
      <c r="U6" s="25">
        <v>9.8335413715920597E-2</v>
      </c>
      <c r="V6" s="27">
        <v>0.89618881931841898</v>
      </c>
      <c r="W6" s="25">
        <v>0.783833093310357</v>
      </c>
      <c r="X6" s="27">
        <v>5.5813212175446099</v>
      </c>
      <c r="Y6" s="26">
        <v>0.76579984938395995</v>
      </c>
      <c r="Z6" s="27">
        <v>2.3478977361148199</v>
      </c>
      <c r="AA6" s="25">
        <v>0.99718525644364298</v>
      </c>
      <c r="AB6" s="27">
        <v>1.3705186276191099</v>
      </c>
      <c r="AC6" s="23">
        <v>4.5731794350757902</v>
      </c>
      <c r="AD6" s="27">
        <v>1.0567175535226401</v>
      </c>
      <c r="AE6" s="26">
        <v>0.17266686056802999</v>
      </c>
      <c r="AF6" s="27">
        <v>1.86945781959886</v>
      </c>
      <c r="AG6" s="25">
        <v>1.3757694577880501E-3</v>
      </c>
      <c r="AH6" s="14">
        <v>46.761835391833003</v>
      </c>
      <c r="AI6" s="25" t="s">
        <v>11</v>
      </c>
      <c r="AJ6" s="27"/>
      <c r="AK6" s="24" t="s">
        <v>5</v>
      </c>
      <c r="AL6" s="27"/>
      <c r="AM6" s="23">
        <v>10.763335384599101</v>
      </c>
      <c r="AN6" s="27">
        <v>0.74705728476796496</v>
      </c>
      <c r="AO6" s="25" t="s">
        <v>12</v>
      </c>
      <c r="AP6" s="27"/>
      <c r="AQ6" s="25">
        <v>3.2154718361665398E-2</v>
      </c>
      <c r="AR6" s="27">
        <v>2.1322112959944302</v>
      </c>
      <c r="AS6" s="25">
        <v>7.6303778722469004E-2</v>
      </c>
      <c r="AT6" s="27">
        <v>1.35696729190168</v>
      </c>
      <c r="AU6" s="25">
        <v>2.06366156695037E-3</v>
      </c>
      <c r="AV6" s="27">
        <v>21.126544600220299</v>
      </c>
      <c r="AW6" s="23">
        <v>0.87737097491674898</v>
      </c>
      <c r="AX6" s="27">
        <v>1.8484732289377701</v>
      </c>
      <c r="AY6" s="25">
        <v>1.4648190502043999E-3</v>
      </c>
      <c r="AZ6" s="27">
        <v>31.4163939393639</v>
      </c>
      <c r="BA6" s="25">
        <v>3.6357729545694402E-3</v>
      </c>
      <c r="BB6" s="27">
        <v>10.990093719237599</v>
      </c>
      <c r="BC6" s="25">
        <v>5.0612114112995495E-4</v>
      </c>
      <c r="BD6" s="27">
        <v>39.680912207075004</v>
      </c>
      <c r="BE6" s="25" t="s">
        <v>13</v>
      </c>
      <c r="BF6" s="27"/>
      <c r="BG6" s="24" t="s">
        <v>6</v>
      </c>
      <c r="BH6" s="27"/>
      <c r="BI6" s="25">
        <v>7.91146910473788E-4</v>
      </c>
      <c r="BJ6" s="14">
        <v>10.823490900551301</v>
      </c>
      <c r="BK6" s="25" t="s">
        <v>9</v>
      </c>
      <c r="BL6" s="14"/>
      <c r="BM6" s="25" t="s">
        <v>7</v>
      </c>
      <c r="BN6" s="14"/>
      <c r="BO6" s="25">
        <v>4.21018380480154E-4</v>
      </c>
      <c r="BP6" s="14">
        <v>114.564392373896</v>
      </c>
      <c r="BQ6" s="25" t="s">
        <v>7</v>
      </c>
      <c r="BR6" s="14"/>
      <c r="BS6" s="25">
        <v>9.0681492942937801E-4</v>
      </c>
      <c r="BT6" s="14">
        <v>50.003750234310502</v>
      </c>
      <c r="BU6" s="25" t="s">
        <v>10</v>
      </c>
      <c r="BV6" s="27"/>
      <c r="BW6" s="25" t="s">
        <v>8</v>
      </c>
      <c r="BX6" s="14"/>
      <c r="BY6" s="25" t="s">
        <v>6</v>
      </c>
      <c r="BZ6" s="14"/>
      <c r="CA6" s="25">
        <v>1.3023342700147799E-3</v>
      </c>
      <c r="CB6" s="14">
        <v>15.673295531464801</v>
      </c>
      <c r="CC6" s="25">
        <v>1.7729301938943998E-2</v>
      </c>
      <c r="CD6" s="14">
        <v>24.115392180257398</v>
      </c>
      <c r="CE6" s="25">
        <v>3.57122846253922E-2</v>
      </c>
      <c r="CF6" s="14">
        <v>3.5401285080285598</v>
      </c>
      <c r="CG6" s="25" t="s">
        <v>14</v>
      </c>
      <c r="CH6" s="14"/>
      <c r="CI6" s="25">
        <v>1.9863002716653802E-3</v>
      </c>
      <c r="CJ6" s="14">
        <v>21.8758858892066</v>
      </c>
      <c r="CK6" s="25">
        <v>2.32522879755203E-2</v>
      </c>
      <c r="CL6" s="14">
        <v>5.7582063306508804</v>
      </c>
    </row>
    <row r="7" spans="1:90" x14ac:dyDescent="0.3">
      <c r="A7" s="21" t="s">
        <v>180</v>
      </c>
      <c r="B7" s="22">
        <v>30</v>
      </c>
      <c r="C7" s="10">
        <v>0.60686891959392597</v>
      </c>
      <c r="D7" s="27">
        <v>0.29454215037946302</v>
      </c>
      <c r="E7" s="12">
        <v>12.927240609844</v>
      </c>
      <c r="F7" s="27">
        <v>2.4656448609578399</v>
      </c>
      <c r="G7" s="24" t="s">
        <v>83</v>
      </c>
      <c r="H7" s="24"/>
      <c r="I7" s="25">
        <v>0.99205898466529197</v>
      </c>
      <c r="J7" s="27">
        <v>1.2976632175948399</v>
      </c>
      <c r="K7" s="25">
        <v>0.58396129576324596</v>
      </c>
      <c r="L7" s="27">
        <v>6.1351450528948002</v>
      </c>
      <c r="M7" s="23">
        <v>16.814038053559202</v>
      </c>
      <c r="N7" s="27">
        <v>1.6514550167311</v>
      </c>
      <c r="O7" s="26">
        <v>0.20051951790341499</v>
      </c>
      <c r="P7" s="27">
        <v>4.7494698781133797</v>
      </c>
      <c r="Q7" s="25">
        <v>7.5222740709782104E-2</v>
      </c>
      <c r="R7" s="27">
        <v>9.0038582782520304</v>
      </c>
      <c r="S7" s="26">
        <v>1.49676592961495</v>
      </c>
      <c r="T7" s="27">
        <v>5.6920660991674001</v>
      </c>
      <c r="U7" s="25">
        <v>0.106432128266137</v>
      </c>
      <c r="V7" s="27">
        <v>0.64495395461632299</v>
      </c>
      <c r="W7" s="25">
        <v>0.82566964288646305</v>
      </c>
      <c r="X7" s="27">
        <v>4.9273348173998102</v>
      </c>
      <c r="Y7" s="26">
        <v>0.46923737704354501</v>
      </c>
      <c r="Z7" s="27">
        <v>1.18198009676397</v>
      </c>
      <c r="AA7" s="25">
        <v>0.93657265661718603</v>
      </c>
      <c r="AB7" s="27">
        <v>3.7113689618386401</v>
      </c>
      <c r="AC7" s="23">
        <v>4.6718373479540301</v>
      </c>
      <c r="AD7" s="27">
        <v>8.4921157335724001E-2</v>
      </c>
      <c r="AE7" s="26">
        <v>0.18272305406672101</v>
      </c>
      <c r="AF7" s="27">
        <v>2.7465406612356298</v>
      </c>
      <c r="AG7" s="25">
        <v>1.31962179068905E-3</v>
      </c>
      <c r="AH7" s="14">
        <v>25.531853834756099</v>
      </c>
      <c r="AI7" s="25">
        <v>7.4288361578137105E-4</v>
      </c>
      <c r="AJ7" s="27">
        <v>17.743551649788099</v>
      </c>
      <c r="AK7" s="24" t="s">
        <v>5</v>
      </c>
      <c r="AL7" s="27"/>
      <c r="AM7" s="23">
        <v>10.9832748108307</v>
      </c>
      <c r="AN7" s="27">
        <v>1.8416980146622799</v>
      </c>
      <c r="AO7" s="25">
        <v>2.5942640663333101E-3</v>
      </c>
      <c r="AP7" s="27">
        <v>44.672407395278597</v>
      </c>
      <c r="AQ7" s="25">
        <v>3.7313063834451203E-2</v>
      </c>
      <c r="AR7" s="27">
        <v>5.5102113190085298</v>
      </c>
      <c r="AS7" s="25">
        <v>8.3705675891251094E-2</v>
      </c>
      <c r="AT7" s="27">
        <v>3.7008860440417402</v>
      </c>
      <c r="AU7" s="25">
        <v>3.0060662592044998E-3</v>
      </c>
      <c r="AV7" s="27">
        <v>8.8543921780836605</v>
      </c>
      <c r="AW7" s="23">
        <v>0.97280961222996998</v>
      </c>
      <c r="AX7" s="27">
        <v>2.2737845854873999</v>
      </c>
      <c r="AY7" s="25">
        <v>1.79363456679114E-3</v>
      </c>
      <c r="AZ7" s="27">
        <v>33.2915392334356</v>
      </c>
      <c r="BA7" s="25">
        <v>3.2997062723932398E-3</v>
      </c>
      <c r="BB7" s="27">
        <v>27.9626624907207</v>
      </c>
      <c r="BC7" s="25">
        <v>4.5551585941323099E-4</v>
      </c>
      <c r="BD7" s="27">
        <v>9.6210611829860095</v>
      </c>
      <c r="BE7" s="25">
        <v>1.59125954707804E-3</v>
      </c>
      <c r="BF7" s="27">
        <v>72.164866355593901</v>
      </c>
      <c r="BG7" s="24" t="s">
        <v>6</v>
      </c>
      <c r="BH7" s="27"/>
      <c r="BI7" s="25">
        <v>9.8894476283083806E-4</v>
      </c>
      <c r="BJ7" s="14">
        <v>65.379458235166695</v>
      </c>
      <c r="BK7" s="25">
        <v>2.2414438936421001E-3</v>
      </c>
      <c r="BL7" s="14">
        <v>102.629651455963</v>
      </c>
      <c r="BM7" s="25" t="s">
        <v>7</v>
      </c>
      <c r="BN7" s="14"/>
      <c r="BO7" s="25">
        <v>8.4213149956977702E-4</v>
      </c>
      <c r="BP7" s="14">
        <v>141.97605158857701</v>
      </c>
      <c r="BQ7" s="25" t="s">
        <v>7</v>
      </c>
      <c r="BR7" s="14"/>
      <c r="BS7" s="25" t="s">
        <v>8</v>
      </c>
      <c r="BT7" s="14"/>
      <c r="BU7" s="25" t="s">
        <v>10</v>
      </c>
      <c r="BV7" s="27"/>
      <c r="BW7" s="25">
        <v>9.0122789927642296E-4</v>
      </c>
      <c r="BX7" s="14">
        <v>86.602540378443905</v>
      </c>
      <c r="BY7" s="25">
        <v>1.3804706435954499E-3</v>
      </c>
      <c r="BZ7" s="14">
        <v>33.803465638249598</v>
      </c>
      <c r="CA7" s="25">
        <v>1.17023227645198E-3</v>
      </c>
      <c r="CB7" s="14">
        <v>24.351668758345198</v>
      </c>
      <c r="CC7" s="25">
        <v>2.0528267615454999E-2</v>
      </c>
      <c r="CD7" s="14">
        <v>55.116090682083403</v>
      </c>
      <c r="CE7" s="25">
        <v>3.1726848702788302E-2</v>
      </c>
      <c r="CF7" s="14">
        <v>3.9626502595775901</v>
      </c>
      <c r="CG7" s="25">
        <v>4.61105607419494E-4</v>
      </c>
      <c r="CH7" s="14">
        <v>51.550627787824403</v>
      </c>
      <c r="CI7" s="25">
        <v>2.4621669310214101E-3</v>
      </c>
      <c r="CJ7" s="14">
        <v>28.753007713199299</v>
      </c>
      <c r="CK7" s="25">
        <v>2.4946906640644299E-2</v>
      </c>
      <c r="CL7" s="14">
        <v>5.8098872747910999</v>
      </c>
    </row>
    <row r="8" spans="1:90" x14ac:dyDescent="0.3">
      <c r="A8" s="21" t="s">
        <v>181</v>
      </c>
      <c r="B8" s="22">
        <v>40</v>
      </c>
      <c r="C8" s="10">
        <v>0.59732448862897303</v>
      </c>
      <c r="D8" s="27">
        <v>1.1350623258574399</v>
      </c>
      <c r="E8" s="12">
        <v>13.3751538065699</v>
      </c>
      <c r="F8" s="27">
        <v>0.69060476066695897</v>
      </c>
      <c r="G8" s="24" t="s">
        <v>83</v>
      </c>
      <c r="H8" s="24"/>
      <c r="I8" s="25">
        <v>0.97400305851291002</v>
      </c>
      <c r="J8" s="27">
        <v>3.02690615152606</v>
      </c>
      <c r="K8" s="25">
        <v>0.49677604305810802</v>
      </c>
      <c r="L8" s="27">
        <v>6.4953978034020103</v>
      </c>
      <c r="M8" s="23">
        <v>16.926332647154702</v>
      </c>
      <c r="N8" s="27">
        <v>0.91580737400363799</v>
      </c>
      <c r="O8" s="26">
        <v>0.16230765742964201</v>
      </c>
      <c r="P8" s="27">
        <v>2.8042333652096101</v>
      </c>
      <c r="Q8" s="25">
        <v>2.3342169324316101E-2</v>
      </c>
      <c r="R8" s="27">
        <v>26.106921794487899</v>
      </c>
      <c r="S8" s="26" t="s">
        <v>84</v>
      </c>
      <c r="T8" s="27"/>
      <c r="U8" s="25">
        <v>9.9561851962379502E-2</v>
      </c>
      <c r="V8" s="27">
        <v>1.8357476145992</v>
      </c>
      <c r="W8" s="25">
        <v>0.80262649703583699</v>
      </c>
      <c r="X8" s="27">
        <v>1.41435602248172</v>
      </c>
      <c r="Y8" s="26">
        <v>0.22272082676684099</v>
      </c>
      <c r="Z8" s="27">
        <v>5.0199713003029602</v>
      </c>
      <c r="AA8" s="25">
        <v>0.84997362622362704</v>
      </c>
      <c r="AB8" s="27">
        <v>1.52858927713787</v>
      </c>
      <c r="AC8" s="23">
        <v>4.7737855257558</v>
      </c>
      <c r="AD8" s="27">
        <v>0.89493595578153196</v>
      </c>
      <c r="AE8" s="26">
        <v>0.17102449510427001</v>
      </c>
      <c r="AF8" s="27">
        <v>0.207213981761315</v>
      </c>
      <c r="AG8" s="25">
        <v>1.4038432913375499E-3</v>
      </c>
      <c r="AH8" s="14">
        <v>18.000756061448101</v>
      </c>
      <c r="AI8" s="25">
        <v>6.1519886213383E-4</v>
      </c>
      <c r="AJ8" s="27">
        <v>55.740021986666797</v>
      </c>
      <c r="AK8" s="24" t="s">
        <v>5</v>
      </c>
      <c r="AL8" s="27"/>
      <c r="AM8" s="23">
        <v>10.8241203775604</v>
      </c>
      <c r="AN8" s="27">
        <v>1.2974404152796399</v>
      </c>
      <c r="AO8" s="25">
        <v>7.2961396821973805E-4</v>
      </c>
      <c r="AP8" s="27">
        <v>16.973716064463801</v>
      </c>
      <c r="AQ8" s="25">
        <v>3.2045414640899203E-2</v>
      </c>
      <c r="AR8" s="27">
        <v>14.272740580140001</v>
      </c>
      <c r="AS8" s="25">
        <v>7.7537320062301004E-2</v>
      </c>
      <c r="AT8" s="27">
        <v>1.4045404536480599</v>
      </c>
      <c r="AU8" s="25">
        <v>3.0060662592044998E-3</v>
      </c>
      <c r="AV8" s="27">
        <v>2.41154978870264</v>
      </c>
      <c r="AW8" s="23">
        <v>0.88851690026685004</v>
      </c>
      <c r="AX8" s="27">
        <v>1.35772250605304</v>
      </c>
      <c r="AY8" s="25">
        <v>1.1957563778607599E-3</v>
      </c>
      <c r="AZ8" s="27">
        <v>54.2550765150012</v>
      </c>
      <c r="BA8" s="25">
        <v>2.1997766847306499E-3</v>
      </c>
      <c r="BB8" s="27">
        <v>9.6235870047170398</v>
      </c>
      <c r="BC8" s="25">
        <v>4.8081850027159302E-4</v>
      </c>
      <c r="BD8" s="27">
        <v>48.230784360514797</v>
      </c>
      <c r="BE8" s="25" t="s">
        <v>13</v>
      </c>
      <c r="BF8" s="27"/>
      <c r="BG8" s="25">
        <v>8.2279841451143203E-4</v>
      </c>
      <c r="BH8" s="27">
        <v>173.20508075688801</v>
      </c>
      <c r="BI8" s="25">
        <v>1.1372152789284099E-3</v>
      </c>
      <c r="BJ8" s="14">
        <v>39.125841289716703</v>
      </c>
      <c r="BK8" s="25">
        <v>1.49438558505736E-3</v>
      </c>
      <c r="BL8" s="14">
        <v>108.158302164924</v>
      </c>
      <c r="BM8" s="25" t="s">
        <v>7</v>
      </c>
      <c r="BN8" s="14"/>
      <c r="BO8" s="25" t="s">
        <v>7</v>
      </c>
      <c r="BP8" s="14"/>
      <c r="BQ8" s="25" t="s">
        <v>7</v>
      </c>
      <c r="BR8" s="14"/>
      <c r="BS8" s="25" t="s">
        <v>8</v>
      </c>
      <c r="BT8" s="14"/>
      <c r="BU8" s="25" t="s">
        <v>10</v>
      </c>
      <c r="BV8" s="27"/>
      <c r="BW8" s="25">
        <v>9.0122789927642296E-4</v>
      </c>
      <c r="BX8" s="14">
        <v>86.602540378443905</v>
      </c>
      <c r="BY8" s="25">
        <v>9.55714121297729E-4</v>
      </c>
      <c r="BZ8" s="14">
        <v>44.0945953419223</v>
      </c>
      <c r="CA8" s="25" t="s">
        <v>7</v>
      </c>
      <c r="CB8" s="14"/>
      <c r="CC8" s="25">
        <v>2.61270387421574E-2</v>
      </c>
      <c r="CD8" s="14">
        <v>44.606797712431998</v>
      </c>
      <c r="CE8" s="25">
        <v>2.79297075552968E-2</v>
      </c>
      <c r="CF8" s="14">
        <v>12.582427663469799</v>
      </c>
      <c r="CG8" s="25" t="s">
        <v>14</v>
      </c>
      <c r="CH8" s="14"/>
      <c r="CI8" s="25">
        <v>1.70698116032355E-3</v>
      </c>
      <c r="CJ8" s="14">
        <v>24.5954605524784</v>
      </c>
      <c r="CK8" s="25">
        <v>2.41447291890752E-2</v>
      </c>
      <c r="CL8" s="14">
        <v>3.4358936833518001</v>
      </c>
    </row>
    <row r="9" spans="1:90" x14ac:dyDescent="0.3">
      <c r="A9" s="21" t="s">
        <v>182</v>
      </c>
      <c r="B9" s="22">
        <v>50</v>
      </c>
      <c r="C9" s="10">
        <v>0.61417217785651301</v>
      </c>
      <c r="D9" s="27">
        <v>2.1979202453664501</v>
      </c>
      <c r="E9" s="12">
        <v>13.6179334790627</v>
      </c>
      <c r="F9" s="27">
        <v>0.22376717354310299</v>
      </c>
      <c r="G9" s="24" t="s">
        <v>83</v>
      </c>
      <c r="H9" s="24"/>
      <c r="I9" s="25">
        <v>0.96691118928483699</v>
      </c>
      <c r="J9" s="27">
        <v>0.42503802977768601</v>
      </c>
      <c r="K9" s="25">
        <v>0.55441604918345899</v>
      </c>
      <c r="L9" s="27">
        <v>2.0951234516972601</v>
      </c>
      <c r="M9" s="23">
        <v>17.1585898124405</v>
      </c>
      <c r="N9" s="27">
        <v>1.78068300497465</v>
      </c>
      <c r="O9" s="26">
        <v>0.170613558133381</v>
      </c>
      <c r="P9" s="27">
        <v>2.6124178843492301</v>
      </c>
      <c r="Q9" s="25">
        <v>2.8025545687071999E-2</v>
      </c>
      <c r="R9" s="27">
        <v>12.249208959999001</v>
      </c>
      <c r="S9" s="26" t="s">
        <v>84</v>
      </c>
      <c r="T9" s="27"/>
      <c r="U9" s="25">
        <v>0.100115603578914</v>
      </c>
      <c r="V9" s="27">
        <v>2.2086601008128701</v>
      </c>
      <c r="W9" s="25">
        <v>0.85487877169722004</v>
      </c>
      <c r="X9" s="27">
        <v>2.6913467427734399</v>
      </c>
      <c r="Y9" s="26">
        <v>0.15856652074803601</v>
      </c>
      <c r="Z9" s="27">
        <v>4.60027433989658</v>
      </c>
      <c r="AA9" s="25">
        <v>0.58960729373978304</v>
      </c>
      <c r="AB9" s="27">
        <v>2.4702723255051602</v>
      </c>
      <c r="AC9" s="23">
        <v>4.8036316170467002</v>
      </c>
      <c r="AD9" s="27">
        <v>0.38074066877506502</v>
      </c>
      <c r="AE9" s="26">
        <v>0.178652030067634</v>
      </c>
      <c r="AF9" s="27">
        <v>1.1529262878586499</v>
      </c>
      <c r="AG9" s="25">
        <v>1.48809006096315E-3</v>
      </c>
      <c r="AH9" s="14">
        <v>59.097833010184701</v>
      </c>
      <c r="AI9" s="25" t="s">
        <v>11</v>
      </c>
      <c r="AJ9" s="27"/>
      <c r="AK9" s="24" t="s">
        <v>5</v>
      </c>
      <c r="AL9" s="27"/>
      <c r="AM9" s="23">
        <v>10.962737362240601</v>
      </c>
      <c r="AN9" s="27">
        <v>0.160919589006217</v>
      </c>
      <c r="AO9" s="25">
        <v>6.75622534571477E-4</v>
      </c>
      <c r="AP9" s="27">
        <v>23.992082883931801</v>
      </c>
      <c r="AQ9" s="25">
        <v>3.1935452463983799E-2</v>
      </c>
      <c r="AR9" s="27">
        <v>2.1468508638657302</v>
      </c>
      <c r="AS9" s="25">
        <v>7.98532204138869E-2</v>
      </c>
      <c r="AT9" s="27">
        <v>2.4533249840908198</v>
      </c>
      <c r="AU9" s="25">
        <v>2.70339809722475E-3</v>
      </c>
      <c r="AV9" s="27">
        <v>11.8344984186198</v>
      </c>
      <c r="AW9" s="23">
        <v>0.80240748043352395</v>
      </c>
      <c r="AX9" s="27">
        <v>2.07449314569552</v>
      </c>
      <c r="AY9" s="25">
        <v>1.1060867561307999E-3</v>
      </c>
      <c r="AZ9" s="27">
        <v>12.3835322090238</v>
      </c>
      <c r="BA9" s="25">
        <v>1.8637100025544499E-3</v>
      </c>
      <c r="BB9" s="27">
        <v>7.5115324762773703</v>
      </c>
      <c r="BC9" s="25">
        <v>5.5670364819244197E-4</v>
      </c>
      <c r="BD9" s="27">
        <v>67.2681300578964</v>
      </c>
      <c r="BE9" s="25">
        <v>1.30196330148751E-3</v>
      </c>
      <c r="BF9" s="27">
        <v>50.928782628293803</v>
      </c>
      <c r="BG9" s="25" t="s">
        <v>6</v>
      </c>
      <c r="BH9" s="27"/>
      <c r="BI9" s="25">
        <v>8.9002358717510702E-4</v>
      </c>
      <c r="BJ9" s="14">
        <v>9.6210611829860895</v>
      </c>
      <c r="BK9" s="25">
        <v>1.64379724677431E-3</v>
      </c>
      <c r="BL9" s="14">
        <v>68.635006791146296</v>
      </c>
      <c r="BM9" s="25">
        <v>4.6496489399739001E-4</v>
      </c>
      <c r="BN9" s="14">
        <v>67.357600350665706</v>
      </c>
      <c r="BO9" s="25" t="s">
        <v>7</v>
      </c>
      <c r="BP9" s="14"/>
      <c r="BQ9" s="25" t="s">
        <v>7</v>
      </c>
      <c r="BR9" s="14"/>
      <c r="BS9" s="25" t="s">
        <v>8</v>
      </c>
      <c r="BT9" s="14"/>
      <c r="BU9" s="25" t="s">
        <v>10</v>
      </c>
      <c r="BV9" s="27"/>
      <c r="BW9" s="25" t="s">
        <v>8</v>
      </c>
      <c r="BX9" s="14"/>
      <c r="BY9" s="25">
        <v>9.2914593293036104E-4</v>
      </c>
      <c r="BZ9" s="14">
        <v>57.074396207202597</v>
      </c>
      <c r="CA9" s="25">
        <v>9.8145043052896299E-4</v>
      </c>
      <c r="CB9" s="14">
        <v>17.625000905594799</v>
      </c>
      <c r="CC9" s="25" t="s">
        <v>15</v>
      </c>
      <c r="CD9" s="14"/>
      <c r="CE9" s="25">
        <v>1.25363275042275E-2</v>
      </c>
      <c r="CF9" s="14">
        <v>13.2008969035732</v>
      </c>
      <c r="CG9" s="25">
        <v>5.0300372260688895E-4</v>
      </c>
      <c r="CH9" s="14">
        <v>47.690120408273998</v>
      </c>
      <c r="CI9" s="25">
        <v>2.43113147420565E-3</v>
      </c>
      <c r="CJ9" s="14">
        <v>28.124143249949199</v>
      </c>
      <c r="CK9" s="25">
        <v>2.3813782113724001E-2</v>
      </c>
      <c r="CL9" s="14">
        <v>1.0890256963935501</v>
      </c>
    </row>
    <row r="10" spans="1:90" x14ac:dyDescent="0.3">
      <c r="A10" s="21" t="s">
        <v>183</v>
      </c>
      <c r="B10" s="22">
        <v>50</v>
      </c>
      <c r="C10" s="10">
        <v>0.62070769101867096</v>
      </c>
      <c r="D10" s="27">
        <v>1.62749577432082</v>
      </c>
      <c r="E10" s="12">
        <v>13.735749819315901</v>
      </c>
      <c r="F10" s="27">
        <v>2.3728623447628099</v>
      </c>
      <c r="G10" s="24" t="s">
        <v>83</v>
      </c>
      <c r="H10" s="24"/>
      <c r="I10" s="25">
        <v>1.0475432462602401</v>
      </c>
      <c r="J10" s="27">
        <v>1.01142606762585</v>
      </c>
      <c r="K10" s="25">
        <v>0.67821685726901204</v>
      </c>
      <c r="L10" s="27">
        <v>2.6182632551911502</v>
      </c>
      <c r="M10" s="23">
        <v>17.620723442261301</v>
      </c>
      <c r="N10" s="27">
        <v>1.71841146729682</v>
      </c>
      <c r="O10" s="26">
        <v>0.18389064291579399</v>
      </c>
      <c r="P10" s="27">
        <v>5.0055550639423601</v>
      </c>
      <c r="Q10" s="25">
        <v>5.1479510367985003E-2</v>
      </c>
      <c r="R10" s="27">
        <v>11.918901739141001</v>
      </c>
      <c r="S10" s="26">
        <v>1.5159017003105699</v>
      </c>
      <c r="T10" s="27">
        <v>41.072314454630998</v>
      </c>
      <c r="U10" s="25">
        <v>0.10976847681331001</v>
      </c>
      <c r="V10" s="27">
        <v>1.7982801057283599</v>
      </c>
      <c r="W10" s="25">
        <v>0.88582564858591195</v>
      </c>
      <c r="X10" s="27">
        <v>3.1119852758053002</v>
      </c>
      <c r="Y10" s="26">
        <v>0.29003912724491199</v>
      </c>
      <c r="Z10" s="27">
        <v>4.2588677830405697</v>
      </c>
      <c r="AA10" s="25">
        <v>0.73927701140528901</v>
      </c>
      <c r="AB10" s="27">
        <v>2.0263904031453999</v>
      </c>
      <c r="AC10" s="23">
        <v>4.75683860300484</v>
      </c>
      <c r="AD10" s="27">
        <v>1.25273559984616</v>
      </c>
      <c r="AE10" s="26">
        <v>0.188134197316044</v>
      </c>
      <c r="AF10" s="27">
        <v>2.1555159213111699</v>
      </c>
      <c r="AG10" s="25">
        <v>1.1792020849873701E-3</v>
      </c>
      <c r="AH10" s="14">
        <v>84.619851205052896</v>
      </c>
      <c r="AI10" s="25">
        <v>1.2999679827317399E-3</v>
      </c>
      <c r="AJ10" s="27">
        <v>32.402682071724897</v>
      </c>
      <c r="AK10" s="24" t="s">
        <v>5</v>
      </c>
      <c r="AL10" s="27"/>
      <c r="AM10" s="23">
        <v>11.171009428667301</v>
      </c>
      <c r="AN10" s="27">
        <v>0.43243811086381201</v>
      </c>
      <c r="AO10" s="25">
        <v>8.9175040560190196E-4</v>
      </c>
      <c r="AP10" s="27">
        <v>10.502526260440501</v>
      </c>
      <c r="AQ10" s="25">
        <v>3.48988343634314E-2</v>
      </c>
      <c r="AR10" s="27">
        <v>9.4499807663423905</v>
      </c>
      <c r="AS10" s="25">
        <v>7.66067275954362E-2</v>
      </c>
      <c r="AT10" s="27">
        <v>3.8021015089252699</v>
      </c>
      <c r="AU10" s="25">
        <v>2.8822502796668698E-3</v>
      </c>
      <c r="AV10" s="27">
        <v>2.1874754899741502</v>
      </c>
      <c r="AW10" s="23">
        <v>1.5248503332024801</v>
      </c>
      <c r="AX10" s="27">
        <v>1.0740352832675899</v>
      </c>
      <c r="AY10" s="25">
        <v>2.8698314490119498E-3</v>
      </c>
      <c r="AZ10" s="27">
        <v>23.866987216122901</v>
      </c>
      <c r="BA10" s="25">
        <v>4.3996358600558397E-3</v>
      </c>
      <c r="BB10" s="27">
        <v>15.775481394295401</v>
      </c>
      <c r="BC10" s="25">
        <v>1.1893835429226799E-3</v>
      </c>
      <c r="BD10" s="27">
        <v>64.780249248819402</v>
      </c>
      <c r="BE10" s="25" t="s">
        <v>13</v>
      </c>
      <c r="BF10" s="27"/>
      <c r="BG10" s="25" t="s">
        <v>6</v>
      </c>
      <c r="BH10" s="27"/>
      <c r="BI10" s="25">
        <v>1.23613645458414E-3</v>
      </c>
      <c r="BJ10" s="14">
        <v>24.982447655802201</v>
      </c>
      <c r="BK10" s="25" t="s">
        <v>9</v>
      </c>
      <c r="BL10" s="14"/>
      <c r="BM10" s="25" t="s">
        <v>7</v>
      </c>
      <c r="BN10" s="14"/>
      <c r="BO10" s="25">
        <v>9.4729135608034604E-4</v>
      </c>
      <c r="BP10" s="14">
        <v>0</v>
      </c>
      <c r="BQ10" s="25">
        <v>6.3951373459557E-4</v>
      </c>
      <c r="BR10" s="14">
        <v>56.713946859708599</v>
      </c>
      <c r="BS10" s="25" t="s">
        <v>8</v>
      </c>
      <c r="BT10" s="14"/>
      <c r="BU10" s="25" t="s">
        <v>10</v>
      </c>
      <c r="BV10" s="27"/>
      <c r="BW10" s="25" t="s">
        <v>8</v>
      </c>
      <c r="BX10" s="14"/>
      <c r="BY10" s="25">
        <v>1.19463667855823E-3</v>
      </c>
      <c r="BZ10" s="14">
        <v>30.552730432043901</v>
      </c>
      <c r="CA10" s="25">
        <v>8.6820397226680896E-4</v>
      </c>
      <c r="CB10" s="14">
        <v>9.9630499302270898</v>
      </c>
      <c r="CC10" s="25" t="s">
        <v>15</v>
      </c>
      <c r="CD10" s="14"/>
      <c r="CE10" s="25">
        <v>4.6009648726041998E-2</v>
      </c>
      <c r="CF10" s="14">
        <v>5.3772998699239496</v>
      </c>
      <c r="CG10" s="25" t="s">
        <v>14</v>
      </c>
      <c r="CH10" s="14"/>
      <c r="CI10" s="25">
        <v>2.05873702787336E-3</v>
      </c>
      <c r="CJ10" s="14">
        <v>18.727350891085699</v>
      </c>
      <c r="CK10" s="25">
        <v>2.46761755104766E-2</v>
      </c>
      <c r="CL10" s="14">
        <v>3.6048063602578</v>
      </c>
    </row>
    <row r="11" spans="1:90" x14ac:dyDescent="0.3">
      <c r="A11" s="21" t="s">
        <v>184</v>
      </c>
      <c r="B11" s="22">
        <v>60</v>
      </c>
      <c r="C11" s="10">
        <v>0.61659890934282502</v>
      </c>
      <c r="D11" s="27">
        <v>2.2989739882209501</v>
      </c>
      <c r="E11" s="12">
        <v>14.127230205120799</v>
      </c>
      <c r="F11" s="27">
        <v>0.327165707846649</v>
      </c>
      <c r="G11" s="24" t="s">
        <v>83</v>
      </c>
      <c r="H11" s="24"/>
      <c r="I11" s="25">
        <v>1.02666795318593</v>
      </c>
      <c r="J11" s="27">
        <v>1.74996457532301</v>
      </c>
      <c r="K11" s="25">
        <v>0.66969932339900495</v>
      </c>
      <c r="L11" s="27">
        <v>7.0144813622339104</v>
      </c>
      <c r="M11" s="23">
        <v>17.518103414495702</v>
      </c>
      <c r="N11" s="27">
        <v>0.44157103040864998</v>
      </c>
      <c r="O11" s="26">
        <v>0.171879115259569</v>
      </c>
      <c r="P11" s="27">
        <v>3.6443371794792401</v>
      </c>
      <c r="Q11" s="25">
        <v>5.5412256170436797E-2</v>
      </c>
      <c r="R11" s="27">
        <v>1.17751078438602</v>
      </c>
      <c r="S11" s="26">
        <v>1.0984769502177201</v>
      </c>
      <c r="T11" s="27">
        <v>8.8028829611791206</v>
      </c>
      <c r="U11" s="25">
        <v>0.11020376789124101</v>
      </c>
      <c r="V11" s="27">
        <v>1.9389650104335201</v>
      </c>
      <c r="W11" s="25">
        <v>0.88870000983839004</v>
      </c>
      <c r="X11" s="27">
        <v>6.1764464128655998</v>
      </c>
      <c r="Y11" s="26">
        <v>0.318565976630374</v>
      </c>
      <c r="Z11" s="27">
        <v>1.3100365646561001</v>
      </c>
      <c r="AA11" s="25">
        <v>0.81753817349463798</v>
      </c>
      <c r="AB11" s="27">
        <v>4.1032049726377302</v>
      </c>
      <c r="AC11" s="23">
        <v>4.8018373301307502</v>
      </c>
      <c r="AD11" s="27">
        <v>0.635599041100394</v>
      </c>
      <c r="AE11" s="26">
        <v>0.187408836598012</v>
      </c>
      <c r="AF11" s="27">
        <v>1.2297604984863599</v>
      </c>
      <c r="AG11" s="25">
        <v>1.68463216478674E-3</v>
      </c>
      <c r="AH11" s="14">
        <v>50.082345563014698</v>
      </c>
      <c r="AI11" s="25">
        <v>6.8483876049627403E-4</v>
      </c>
      <c r="AJ11" s="27">
        <v>10.173886516168499</v>
      </c>
      <c r="AK11" s="24" t="s">
        <v>5</v>
      </c>
      <c r="AL11" s="27"/>
      <c r="AM11" s="23">
        <v>11.244816200512901</v>
      </c>
      <c r="AN11" s="27">
        <v>0.86567059593566198</v>
      </c>
      <c r="AO11" s="25">
        <v>7.2961396821973805E-4</v>
      </c>
      <c r="AP11" s="27">
        <v>16.973716064463801</v>
      </c>
      <c r="AQ11" s="25">
        <v>3.2593908613177798E-2</v>
      </c>
      <c r="AR11" s="27">
        <v>3.54837697871855</v>
      </c>
      <c r="AS11" s="25">
        <v>7.7732188825242396E-2</v>
      </c>
      <c r="AT11" s="27">
        <v>3.21355360860206</v>
      </c>
      <c r="AU11" s="25">
        <v>2.1186771338582602E-3</v>
      </c>
      <c r="AV11" s="27">
        <v>4.9976617166723898</v>
      </c>
      <c r="AW11" s="23">
        <v>0.93784077008061195</v>
      </c>
      <c r="AX11" s="27">
        <v>2.1475255633830401</v>
      </c>
      <c r="AY11" s="25">
        <v>2.3616228818115299E-3</v>
      </c>
      <c r="AZ11" s="27">
        <v>25.284670135381401</v>
      </c>
      <c r="BA11" s="25">
        <v>3.8802200830710299E-3</v>
      </c>
      <c r="BB11" s="27">
        <v>24.243939101354599</v>
      </c>
      <c r="BC11" s="25">
        <v>6.8323962713848999E-4</v>
      </c>
      <c r="BD11" s="27">
        <v>16.970805323653099</v>
      </c>
      <c r="BE11" s="25">
        <v>2.3146303573844998E-3</v>
      </c>
      <c r="BF11" s="27">
        <v>43.3061415212266</v>
      </c>
      <c r="BG11" s="25">
        <v>8.2265032264416905E-4</v>
      </c>
      <c r="BH11" s="27">
        <v>86.602540378443805</v>
      </c>
      <c r="BI11" s="25">
        <v>1.03833860222709E-3</v>
      </c>
      <c r="BJ11" s="14">
        <v>29.734262347735601</v>
      </c>
      <c r="BK11" s="25">
        <v>2.3909900393029901E-3</v>
      </c>
      <c r="BL11" s="14">
        <v>32.470472701654003</v>
      </c>
      <c r="BM11" s="25">
        <v>5.1664574196520004E-4</v>
      </c>
      <c r="BN11" s="14">
        <v>91.652397686147296</v>
      </c>
      <c r="BO11" s="25" t="s">
        <v>7</v>
      </c>
      <c r="BP11" s="14"/>
      <c r="BQ11" s="25">
        <v>6.1393594788897903E-4</v>
      </c>
      <c r="BR11" s="14">
        <v>21.648199428608599</v>
      </c>
      <c r="BS11" s="25" t="s">
        <v>8</v>
      </c>
      <c r="BT11" s="14"/>
      <c r="BU11" s="25" t="s">
        <v>10</v>
      </c>
      <c r="BV11" s="27"/>
      <c r="BW11" s="25" t="s">
        <v>8</v>
      </c>
      <c r="BX11" s="14"/>
      <c r="BY11" s="25">
        <v>9.2914593293036104E-4</v>
      </c>
      <c r="BZ11" s="14">
        <v>17.845339644386101</v>
      </c>
      <c r="CA11" s="25">
        <v>9.8145043052896299E-4</v>
      </c>
      <c r="CB11" s="14">
        <v>23.310331074416499</v>
      </c>
      <c r="CC11" s="25">
        <v>1.8661450724100699E-2</v>
      </c>
      <c r="CD11" s="14">
        <v>60.622446540064502</v>
      </c>
      <c r="CE11" s="25">
        <v>1.8505425794725399E-2</v>
      </c>
      <c r="CF11" s="14">
        <v>6.2394946662492101</v>
      </c>
      <c r="CG11" s="25">
        <v>3.3533581507125899E-4</v>
      </c>
      <c r="CH11" s="14">
        <v>72.060691305627898</v>
      </c>
      <c r="CI11" s="25">
        <v>2.4932023878371698E-3</v>
      </c>
      <c r="CJ11" s="14">
        <v>10.4388931754595</v>
      </c>
      <c r="CK11" s="25">
        <v>2.5182566945595401E-2</v>
      </c>
      <c r="CL11" s="14">
        <v>0.697598138379391</v>
      </c>
    </row>
    <row r="12" spans="1:90" x14ac:dyDescent="0.3">
      <c r="A12" s="21" t="s">
        <v>185</v>
      </c>
      <c r="B12" s="22">
        <v>70</v>
      </c>
      <c r="C12" s="10">
        <v>0.60208604583854797</v>
      </c>
      <c r="D12" s="27">
        <v>2.4102272448744801</v>
      </c>
      <c r="E12" s="12">
        <v>14.119722822350001</v>
      </c>
      <c r="F12" s="27">
        <v>0.66603213208971002</v>
      </c>
      <c r="G12" s="24" t="s">
        <v>83</v>
      </c>
      <c r="H12" s="24"/>
      <c r="I12" s="25">
        <v>1.0165996168256399</v>
      </c>
      <c r="J12" s="27">
        <v>1.5272554772796401</v>
      </c>
      <c r="K12" s="25">
        <v>0.64033348488566999</v>
      </c>
      <c r="L12" s="27">
        <v>2.0755672527488498</v>
      </c>
      <c r="M12" s="23">
        <v>17.582589147619501</v>
      </c>
      <c r="N12" s="27">
        <v>1.27750845832865</v>
      </c>
      <c r="O12" s="26">
        <v>0.181052688265609</v>
      </c>
      <c r="P12" s="27">
        <v>0.38004935530997103</v>
      </c>
      <c r="Q12" s="25">
        <v>4.5507817952523302E-2</v>
      </c>
      <c r="R12" s="27">
        <v>8.1392876157587892</v>
      </c>
      <c r="S12" s="26">
        <v>0.40226088020341599</v>
      </c>
      <c r="T12" s="27">
        <v>29.4143333305861</v>
      </c>
      <c r="U12" s="25">
        <v>0.109240939928783</v>
      </c>
      <c r="V12" s="27">
        <v>2.1079720829278998</v>
      </c>
      <c r="W12" s="25">
        <v>0.88690126926055801</v>
      </c>
      <c r="X12" s="27">
        <v>3.8556108938338198</v>
      </c>
      <c r="Y12" s="26">
        <v>0.246794718728858</v>
      </c>
      <c r="Z12" s="27">
        <v>5.4018515387213304</v>
      </c>
      <c r="AA12" s="25">
        <v>0.61549409220836804</v>
      </c>
      <c r="AB12" s="27">
        <v>3.18837450968498</v>
      </c>
      <c r="AC12" s="23">
        <v>4.9126803068903699</v>
      </c>
      <c r="AD12" s="27">
        <v>1.27054695265194</v>
      </c>
      <c r="AE12" s="26">
        <v>0.18867808952825399</v>
      </c>
      <c r="AF12" s="27">
        <v>0.64205635873042</v>
      </c>
      <c r="AG12" s="25">
        <v>1.71268072935915E-3</v>
      </c>
      <c r="AH12" s="14">
        <v>27.088035219488098</v>
      </c>
      <c r="AI12" s="25">
        <v>6.1519886213383E-4</v>
      </c>
      <c r="AJ12" s="27">
        <v>31.5076779252995</v>
      </c>
      <c r="AK12" s="24" t="s">
        <v>5</v>
      </c>
      <c r="AL12" s="27"/>
      <c r="AM12" s="23">
        <v>11.224059836456</v>
      </c>
      <c r="AN12" s="27">
        <v>0.53440360027567901</v>
      </c>
      <c r="AO12" s="25" t="s">
        <v>12</v>
      </c>
      <c r="AP12" s="27"/>
      <c r="AQ12" s="25">
        <v>3.4898505135356798E-2</v>
      </c>
      <c r="AR12" s="27">
        <v>13.3539689747385</v>
      </c>
      <c r="AS12" s="25">
        <v>7.67582994013883E-2</v>
      </c>
      <c r="AT12" s="27">
        <v>3.2124183503324599</v>
      </c>
      <c r="AU12" s="25">
        <v>2.2906781654326298E-3</v>
      </c>
      <c r="AV12" s="27">
        <v>13.127624350081501</v>
      </c>
      <c r="AW12" s="23">
        <v>0.76780726466773497</v>
      </c>
      <c r="AX12" s="27">
        <v>2.4049794637219302</v>
      </c>
      <c r="AY12" s="25">
        <v>2.21211970510784E-3</v>
      </c>
      <c r="AZ12" s="27">
        <v>28.088107448097102</v>
      </c>
      <c r="BA12" s="25">
        <v>3.7274475019737499E-3</v>
      </c>
      <c r="BB12" s="27">
        <v>21.438327383476199</v>
      </c>
      <c r="BC12" s="25">
        <v>6.5793698628012801E-4</v>
      </c>
      <c r="BD12" s="27">
        <v>11.5372633182178</v>
      </c>
      <c r="BE12" s="25">
        <v>1.59125954707804E-3</v>
      </c>
      <c r="BF12" s="27">
        <v>72.164866355593901</v>
      </c>
      <c r="BG12" s="25" t="s">
        <v>6</v>
      </c>
      <c r="BH12" s="27"/>
      <c r="BI12" s="25">
        <v>5.9330455916232702E-4</v>
      </c>
      <c r="BJ12" s="14">
        <v>128.29283738217501</v>
      </c>
      <c r="BK12" s="25">
        <v>2.2414438936421001E-3</v>
      </c>
      <c r="BL12" s="14">
        <v>181.47415616569899</v>
      </c>
      <c r="BM12" s="25">
        <v>4.9081694210364503E-4</v>
      </c>
      <c r="BN12" s="14">
        <v>83.551596250650803</v>
      </c>
      <c r="BO12" s="25" t="s">
        <v>7</v>
      </c>
      <c r="BP12" s="14"/>
      <c r="BQ12" s="25">
        <v>4.6044620533916802E-4</v>
      </c>
      <c r="BR12" s="14">
        <v>50.002500187490597</v>
      </c>
      <c r="BS12" s="25" t="s">
        <v>8</v>
      </c>
      <c r="BT12" s="14"/>
      <c r="BU12" s="25" t="s">
        <v>10</v>
      </c>
      <c r="BV12" s="27"/>
      <c r="BW12" s="25" t="s">
        <v>8</v>
      </c>
      <c r="BX12" s="14"/>
      <c r="BY12" s="25">
        <v>1.03534700963265E-3</v>
      </c>
      <c r="BZ12" s="14">
        <v>48.040663304840201</v>
      </c>
      <c r="CA12" s="25">
        <v>7.17189820174225E-4</v>
      </c>
      <c r="CB12" s="14">
        <v>25.3810018092367</v>
      </c>
      <c r="CC12" s="25" t="s">
        <v>15</v>
      </c>
      <c r="CD12" s="14"/>
      <c r="CE12" s="25">
        <v>1.17324576032844E-2</v>
      </c>
      <c r="CF12" s="14">
        <v>6.2206312597188997</v>
      </c>
      <c r="CG12" s="25" t="s">
        <v>14</v>
      </c>
      <c r="CH12" s="14"/>
      <c r="CI12" s="25">
        <v>2.2966548398229698E-3</v>
      </c>
      <c r="CJ12" s="14">
        <v>23.906186207051899</v>
      </c>
      <c r="CK12" s="25">
        <v>2.4074527382852401E-2</v>
      </c>
      <c r="CL12" s="14">
        <v>5.6720205896240596</v>
      </c>
    </row>
    <row r="13" spans="1:90" x14ac:dyDescent="0.3">
      <c r="A13" s="21" t="s">
        <v>186</v>
      </c>
      <c r="B13" s="22">
        <v>80</v>
      </c>
      <c r="C13" s="10">
        <v>0.617767265723697</v>
      </c>
      <c r="D13" s="27">
        <v>1.1381045427057399</v>
      </c>
      <c r="E13" s="12">
        <v>14.228655591831</v>
      </c>
      <c r="F13" s="27">
        <v>1.06908481850598</v>
      </c>
      <c r="G13" s="24" t="s">
        <v>83</v>
      </c>
      <c r="H13" s="24"/>
      <c r="I13" s="25">
        <v>1.0381729668131501</v>
      </c>
      <c r="J13" s="27">
        <v>4.2692314943025798</v>
      </c>
      <c r="K13" s="25">
        <v>0.64975947596489203</v>
      </c>
      <c r="L13" s="27">
        <v>2.4868209862628299</v>
      </c>
      <c r="M13" s="23">
        <v>17.6996600715377</v>
      </c>
      <c r="N13" s="27">
        <v>0.37538684032943498</v>
      </c>
      <c r="O13" s="26">
        <v>0.180508885937187</v>
      </c>
      <c r="P13" s="27">
        <v>2.58689614772898</v>
      </c>
      <c r="Q13" s="25">
        <v>4.8618694208807302E-2</v>
      </c>
      <c r="R13" s="27">
        <v>14.2333832844749</v>
      </c>
      <c r="S13" s="26">
        <v>0.90011755486901801</v>
      </c>
      <c r="T13" s="27">
        <v>10.043489534443999</v>
      </c>
      <c r="U13" s="25">
        <v>0.106537659366782</v>
      </c>
      <c r="V13" s="27">
        <v>2.44065714620023</v>
      </c>
      <c r="W13" s="25">
        <v>0.87391219884876303</v>
      </c>
      <c r="X13" s="27">
        <v>2.04932272455819</v>
      </c>
      <c r="Y13" s="26">
        <v>0.180102883013494</v>
      </c>
      <c r="Z13" s="27">
        <v>7.2114676397752602</v>
      </c>
      <c r="AA13" s="25">
        <v>0.61559312948838596</v>
      </c>
      <c r="AB13" s="27">
        <v>1.86220226473844</v>
      </c>
      <c r="AC13" s="23">
        <v>4.8983833299411499</v>
      </c>
      <c r="AD13" s="27">
        <v>1.08925399350652</v>
      </c>
      <c r="AE13" s="26">
        <v>0.18970599840407901</v>
      </c>
      <c r="AF13" s="27">
        <v>3.0218907729329398</v>
      </c>
      <c r="AG13" s="25">
        <v>2.2180855401814198E-3</v>
      </c>
      <c r="AH13" s="14">
        <v>19.488204097912799</v>
      </c>
      <c r="AI13" s="25" t="s">
        <v>11</v>
      </c>
      <c r="AJ13" s="27"/>
      <c r="AK13" s="24" t="s">
        <v>5</v>
      </c>
      <c r="AL13" s="27"/>
      <c r="AM13" s="23">
        <v>11.2983503408652</v>
      </c>
      <c r="AN13" s="27">
        <v>1.6790175064916799</v>
      </c>
      <c r="AO13" s="25">
        <v>1.99970975045292E-3</v>
      </c>
      <c r="AP13" s="27">
        <v>39.379061498873497</v>
      </c>
      <c r="AQ13" s="25">
        <v>3.2264680538580802E-2</v>
      </c>
      <c r="AR13" s="27">
        <v>30.2760054579498</v>
      </c>
      <c r="AS13" s="25">
        <v>7.9961300523912704E-2</v>
      </c>
      <c r="AT13" s="27">
        <v>2.1483095875459202</v>
      </c>
      <c r="AU13" s="25">
        <v>2.2838063785682902E-3</v>
      </c>
      <c r="AV13" s="27">
        <v>7.8948546893290699</v>
      </c>
      <c r="AW13" s="23">
        <v>1.04282875247719</v>
      </c>
      <c r="AX13" s="27">
        <v>0.16940451758866701</v>
      </c>
      <c r="AY13" s="25">
        <v>2.3616228818115299E-3</v>
      </c>
      <c r="AZ13" s="27">
        <v>44.014280745553798</v>
      </c>
      <c r="BA13" s="25">
        <v>4.0940906978612799E-3</v>
      </c>
      <c r="BB13" s="27">
        <v>10.2603870576328</v>
      </c>
      <c r="BC13" s="25">
        <v>8.8568352865962504E-4</v>
      </c>
      <c r="BD13" s="27">
        <v>22.6799093984948</v>
      </c>
      <c r="BE13" s="25" t="s">
        <v>13</v>
      </c>
      <c r="BF13" s="27"/>
      <c r="BG13" s="25" t="s">
        <v>6</v>
      </c>
      <c r="BH13" s="27"/>
      <c r="BI13" s="25">
        <v>5.9334905811673805E-4</v>
      </c>
      <c r="BJ13" s="14">
        <v>76.377079977122506</v>
      </c>
      <c r="BK13" s="25">
        <v>3.58641781698251E-3</v>
      </c>
      <c r="BL13" s="14">
        <v>26.023226842302901</v>
      </c>
      <c r="BM13" s="25" t="s">
        <v>7</v>
      </c>
      <c r="BN13" s="14"/>
      <c r="BO13" s="25" t="s">
        <v>7</v>
      </c>
      <c r="BP13" s="14"/>
      <c r="BQ13" s="25" t="s">
        <v>7</v>
      </c>
      <c r="BR13" s="14"/>
      <c r="BS13" s="25" t="s">
        <v>8</v>
      </c>
      <c r="BT13" s="14"/>
      <c r="BU13" s="25" t="s">
        <v>10</v>
      </c>
      <c r="BV13" s="27"/>
      <c r="BW13" s="25" t="s">
        <v>8</v>
      </c>
      <c r="BX13" s="14"/>
      <c r="BY13" s="25">
        <v>9.2916982518608698E-4</v>
      </c>
      <c r="BZ13" s="14">
        <v>19.796775108366301</v>
      </c>
      <c r="CA13" s="25">
        <v>8.3043627843638001E-4</v>
      </c>
      <c r="CB13" s="14">
        <v>17.162655722570101</v>
      </c>
      <c r="CC13" s="25">
        <v>1.9595279056617999E-2</v>
      </c>
      <c r="CD13" s="14">
        <v>37.791587896538402</v>
      </c>
      <c r="CE13" s="25">
        <v>1.3306027290667899E-2</v>
      </c>
      <c r="CF13" s="14">
        <v>8.9800405559555507</v>
      </c>
      <c r="CG13" s="25" t="s">
        <v>14</v>
      </c>
      <c r="CH13" s="14"/>
      <c r="CI13" s="25">
        <v>1.9863002716653802E-3</v>
      </c>
      <c r="CJ13" s="14">
        <v>5.6351025902813703</v>
      </c>
      <c r="CK13" s="25">
        <v>2.46661896494372E-2</v>
      </c>
      <c r="CL13" s="14">
        <v>6.96239038372532</v>
      </c>
    </row>
    <row r="14" spans="1:90" x14ac:dyDescent="0.3">
      <c r="A14" s="21" t="s">
        <v>187</v>
      </c>
      <c r="B14" s="22">
        <v>90</v>
      </c>
      <c r="C14" s="10">
        <v>0.61228269321471795</v>
      </c>
      <c r="D14" s="27">
        <v>1.9581794828397401</v>
      </c>
      <c r="E14" s="12">
        <v>14.0947764150177</v>
      </c>
      <c r="F14" s="27">
        <v>0.62161359551115802</v>
      </c>
      <c r="G14" s="24" t="s">
        <v>83</v>
      </c>
      <c r="H14" s="24"/>
      <c r="I14" s="25">
        <v>1.05830897455929</v>
      </c>
      <c r="J14" s="27">
        <v>2.3146855227518599</v>
      </c>
      <c r="K14" s="25">
        <v>0.66426162800308897</v>
      </c>
      <c r="L14" s="27">
        <v>3.5017257882811501</v>
      </c>
      <c r="M14" s="23">
        <v>17.515045845856701</v>
      </c>
      <c r="N14" s="27">
        <v>2.6426649248209899</v>
      </c>
      <c r="O14" s="26">
        <v>0.20453264531479501</v>
      </c>
      <c r="P14" s="27">
        <v>2.98403371929053</v>
      </c>
      <c r="Q14" s="25">
        <v>7.4971844398846299E-2</v>
      </c>
      <c r="R14" s="27">
        <v>5.2695959051913501</v>
      </c>
      <c r="S14" s="26">
        <v>0.77552763111952705</v>
      </c>
      <c r="T14" s="27">
        <v>12.122252253290601</v>
      </c>
      <c r="U14" s="25">
        <v>0.131067056929009</v>
      </c>
      <c r="V14" s="27">
        <v>1.90353049992802</v>
      </c>
      <c r="W14" s="25">
        <v>0.91892412560330705</v>
      </c>
      <c r="X14" s="27">
        <v>2.37444213787203</v>
      </c>
      <c r="Y14" s="26">
        <v>0.74752532125117999</v>
      </c>
      <c r="Z14" s="27">
        <v>2.1604250928742501</v>
      </c>
      <c r="AA14" s="25">
        <v>1.03706664713818</v>
      </c>
      <c r="AB14" s="27">
        <v>2.8481220675788199</v>
      </c>
      <c r="AC14" s="23">
        <v>4.83444325383826</v>
      </c>
      <c r="AD14" s="27">
        <v>0.75944925351572001</v>
      </c>
      <c r="AE14" s="26">
        <v>0.18889989778844901</v>
      </c>
      <c r="AF14" s="27">
        <v>1.98263671710709</v>
      </c>
      <c r="AG14" s="25">
        <v>1.2073264564910499E-3</v>
      </c>
      <c r="AH14" s="14">
        <v>35.800841390915302</v>
      </c>
      <c r="AI14" s="25">
        <v>1.0330730722576699E-3</v>
      </c>
      <c r="AJ14" s="27">
        <v>5.8379143468568904</v>
      </c>
      <c r="AK14" s="24" t="s">
        <v>5</v>
      </c>
      <c r="AL14" s="27"/>
      <c r="AM14" s="23">
        <v>11.0740614944357</v>
      </c>
      <c r="AN14" s="27">
        <v>0.37143771814287702</v>
      </c>
      <c r="AO14" s="25">
        <v>8.6483575699646204E-4</v>
      </c>
      <c r="AP14" s="27">
        <v>78.616005355318194</v>
      </c>
      <c r="AQ14" s="25">
        <v>6.1457333913096997E-2</v>
      </c>
      <c r="AR14" s="27">
        <v>13.471412220423</v>
      </c>
      <c r="AS14" s="25">
        <v>7.9117301971026593E-2</v>
      </c>
      <c r="AT14" s="27">
        <v>8.0244854036582201</v>
      </c>
      <c r="AU14" s="25">
        <v>1.96048158400234E-3</v>
      </c>
      <c r="AV14" s="27">
        <v>6.3447033258020502</v>
      </c>
      <c r="AW14" s="23">
        <v>0.91314192885926204</v>
      </c>
      <c r="AX14" s="27">
        <v>1.3675553751234999</v>
      </c>
      <c r="AY14" s="25">
        <v>2.0328073652247898E-3</v>
      </c>
      <c r="AZ14" s="27">
        <v>46.688934552950002</v>
      </c>
      <c r="BA14" s="25">
        <v>3.9413181167639996E-3</v>
      </c>
      <c r="BB14" s="27">
        <v>5.85295877871381</v>
      </c>
      <c r="BC14" s="25">
        <v>1.1387782612059601E-3</v>
      </c>
      <c r="BD14" s="27">
        <v>26.9427046543553</v>
      </c>
      <c r="BE14" s="25">
        <v>2.7487049221004301E-3</v>
      </c>
      <c r="BF14" s="27">
        <v>39.730324259121801</v>
      </c>
      <c r="BG14" s="25">
        <v>8.2265032264416905E-4</v>
      </c>
      <c r="BH14" s="27">
        <v>114.60123374356699</v>
      </c>
      <c r="BI14" s="25">
        <v>8.9002358717510702E-4</v>
      </c>
      <c r="BJ14" s="14">
        <v>34.689229419632099</v>
      </c>
      <c r="BK14" s="25">
        <v>1.9426205702082E-3</v>
      </c>
      <c r="BL14" s="14">
        <v>69.231568276207199</v>
      </c>
      <c r="BM14" s="25">
        <v>5.6832658993300996E-4</v>
      </c>
      <c r="BN14" s="14">
        <v>82.940250770475899</v>
      </c>
      <c r="BO14" s="25" t="s">
        <v>7</v>
      </c>
      <c r="BP14" s="14"/>
      <c r="BQ14" s="25" t="s">
        <v>7</v>
      </c>
      <c r="BR14" s="14"/>
      <c r="BS14" s="25" t="s">
        <v>8</v>
      </c>
      <c r="BT14" s="14"/>
      <c r="BU14" s="25" t="s">
        <v>10</v>
      </c>
      <c r="BV14" s="27"/>
      <c r="BW14" s="25" t="s">
        <v>8</v>
      </c>
      <c r="BX14" s="14"/>
      <c r="BY14" s="25">
        <v>1.03534700963265E-3</v>
      </c>
      <c r="BZ14" s="14">
        <v>15.3863018789934</v>
      </c>
      <c r="CA14" s="25">
        <v>7.7381304930530304E-4</v>
      </c>
      <c r="CB14" s="14">
        <v>32.996390682685004</v>
      </c>
      <c r="CC14" s="25" t="s">
        <v>15</v>
      </c>
      <c r="CD14" s="14"/>
      <c r="CE14" s="25">
        <v>5.7025867893204102E-2</v>
      </c>
      <c r="CF14" s="14">
        <v>5.18084514080416</v>
      </c>
      <c r="CG14" s="25" t="s">
        <v>14</v>
      </c>
      <c r="CH14" s="14"/>
      <c r="CI14" s="25">
        <v>3.0415058034011801E-3</v>
      </c>
      <c r="CJ14" s="14">
        <v>10.6042844924166</v>
      </c>
      <c r="CK14" s="25">
        <v>2.4535771898031002E-2</v>
      </c>
      <c r="CL14" s="14">
        <v>0.43045066461890802</v>
      </c>
    </row>
    <row r="15" spans="1:90" x14ac:dyDescent="0.3">
      <c r="A15" s="21" t="s">
        <v>188</v>
      </c>
      <c r="B15" s="22">
        <v>100</v>
      </c>
      <c r="C15" s="10">
        <v>0.61912041209506097</v>
      </c>
      <c r="D15" s="27">
        <v>1.24862860846806</v>
      </c>
      <c r="E15" s="12">
        <v>14.2139970794069</v>
      </c>
      <c r="F15" s="27">
        <v>0.183088686032646</v>
      </c>
      <c r="G15" s="24" t="s">
        <v>83</v>
      </c>
      <c r="H15" s="24"/>
      <c r="I15" s="25">
        <v>1.07542242413269</v>
      </c>
      <c r="J15" s="27">
        <v>8.4129098328358793</v>
      </c>
      <c r="K15" s="25">
        <v>0.66462316244003095</v>
      </c>
      <c r="L15" s="27">
        <v>5.9456952273071497</v>
      </c>
      <c r="M15" s="23">
        <v>17.831440022286898</v>
      </c>
      <c r="N15" s="27">
        <v>0.40195004885303898</v>
      </c>
      <c r="O15" s="26">
        <v>0.21180515437905401</v>
      </c>
      <c r="P15" s="27">
        <v>12.3051350192748</v>
      </c>
      <c r="Q15" s="25">
        <v>8.4599013408122703E-2</v>
      </c>
      <c r="R15" s="27">
        <v>26.630597791140801</v>
      </c>
      <c r="S15" s="26">
        <v>0.74592782428917204</v>
      </c>
      <c r="T15" s="27">
        <v>6.59963189253933</v>
      </c>
      <c r="U15" s="25">
        <v>0.13101984668765701</v>
      </c>
      <c r="V15" s="27">
        <v>18.953230211061602</v>
      </c>
      <c r="W15" s="25">
        <v>0.93629084300032495</v>
      </c>
      <c r="X15" s="27">
        <v>5.0784920154565896</v>
      </c>
      <c r="Y15" s="26">
        <v>0.22530990205517201</v>
      </c>
      <c r="Z15" s="27">
        <v>6.3155109235664701</v>
      </c>
      <c r="AA15" s="25">
        <v>0.59040345830016705</v>
      </c>
      <c r="AB15" s="27">
        <v>4.8855329775214598</v>
      </c>
      <c r="AC15" s="23">
        <v>4.96042239927446</v>
      </c>
      <c r="AD15" s="27">
        <v>0.25650129825682599</v>
      </c>
      <c r="AE15" s="26">
        <v>0.20062107237666699</v>
      </c>
      <c r="AF15" s="27">
        <v>4.4422079069016203</v>
      </c>
      <c r="AG15" s="25">
        <v>2.4720463406517599E-2</v>
      </c>
      <c r="AH15" s="14">
        <v>117.70449330087401</v>
      </c>
      <c r="AI15" s="25">
        <v>1.41053524936179E-2</v>
      </c>
      <c r="AJ15" s="27">
        <v>123.27151882287301</v>
      </c>
      <c r="AK15" s="25">
        <v>1.2387278211119601E-2</v>
      </c>
      <c r="AL15" s="27">
        <v>118.93823164427801</v>
      </c>
      <c r="AM15" s="23">
        <v>11.240748609904101</v>
      </c>
      <c r="AN15" s="27">
        <v>1.5515511704336999</v>
      </c>
      <c r="AO15" s="25">
        <v>1.18912484540453E-2</v>
      </c>
      <c r="AP15" s="27">
        <v>126.59348810071999</v>
      </c>
      <c r="AQ15" s="25">
        <v>6.9250491666882602E-2</v>
      </c>
      <c r="AR15" s="27">
        <v>42.0665408456127</v>
      </c>
      <c r="AS15" s="25">
        <v>8.7818821892257107E-2</v>
      </c>
      <c r="AT15" s="27">
        <v>16.9376141595524</v>
      </c>
      <c r="AU15" s="25">
        <v>1.33144275436002E-2</v>
      </c>
      <c r="AV15" s="27">
        <v>109.86377811173401</v>
      </c>
      <c r="AW15" s="23">
        <v>0.79243054621567599</v>
      </c>
      <c r="AX15" s="27">
        <v>5.4356533082519896</v>
      </c>
      <c r="AY15" s="25">
        <v>1.6625711016787201E-2</v>
      </c>
      <c r="AZ15" s="27">
        <v>112.604968081517</v>
      </c>
      <c r="BA15" s="25">
        <v>1.5646128551668199E-2</v>
      </c>
      <c r="BB15" s="27">
        <v>96.986601890265504</v>
      </c>
      <c r="BC15" s="25">
        <v>1.32396125228015E-2</v>
      </c>
      <c r="BD15" s="27">
        <v>128.373384197902</v>
      </c>
      <c r="BE15" s="25">
        <v>1.0705783835471499E-2</v>
      </c>
      <c r="BF15" s="27">
        <v>111.103350333001</v>
      </c>
      <c r="BG15" s="25">
        <v>1.4316633175752E-2</v>
      </c>
      <c r="BH15" s="27">
        <v>0</v>
      </c>
      <c r="BI15" s="25">
        <v>1.33026064295436E-2</v>
      </c>
      <c r="BJ15" s="14">
        <v>112.148438274235</v>
      </c>
      <c r="BK15" s="25">
        <v>1.41966630580449E-2</v>
      </c>
      <c r="BL15" s="14">
        <v>105.701497287257</v>
      </c>
      <c r="BM15" s="25">
        <v>1.13957315940032E-2</v>
      </c>
      <c r="BN15" s="14">
        <v>129.604989516139</v>
      </c>
      <c r="BO15" s="25">
        <v>1.46334203571884E-2</v>
      </c>
      <c r="BP15" s="14">
        <v>116.817946530303</v>
      </c>
      <c r="BQ15" s="25">
        <v>1.2461999569814799E-2</v>
      </c>
      <c r="BR15" s="14">
        <v>131.68151351859299</v>
      </c>
      <c r="BS15" s="25">
        <v>1.0655993525006E-2</v>
      </c>
      <c r="BT15" s="14">
        <v>133.75959462336601</v>
      </c>
      <c r="BU15" s="25">
        <v>1.28501846729389E-2</v>
      </c>
      <c r="BV15" s="27">
        <v>128.880134794307</v>
      </c>
      <c r="BW15" s="25">
        <v>1.4081457831393999E-2</v>
      </c>
      <c r="BX15" s="14">
        <v>123.83944479739</v>
      </c>
      <c r="BY15" s="25">
        <v>2.6351437823420899E-2</v>
      </c>
      <c r="BZ15" s="14">
        <v>117.907370797575</v>
      </c>
      <c r="CA15" s="25">
        <v>1.0344271237040001E-2</v>
      </c>
      <c r="CB15" s="14">
        <v>112.242783210163</v>
      </c>
      <c r="CC15" s="25">
        <v>1.9594439282937699E-2</v>
      </c>
      <c r="CD15" s="14">
        <v>65.466769965224003</v>
      </c>
      <c r="CE15" s="25">
        <v>4.38777619425351E-2</v>
      </c>
      <c r="CF15" s="14">
        <v>66.518535252178594</v>
      </c>
      <c r="CG15" s="25">
        <v>9.6598544010620298E-3</v>
      </c>
      <c r="CH15" s="14">
        <v>127.690220835536</v>
      </c>
      <c r="CI15" s="25">
        <v>4.8477166298017502E-2</v>
      </c>
      <c r="CJ15" s="14">
        <v>123.109616268496</v>
      </c>
      <c r="CK15" s="25">
        <v>4.8357314108586798E-2</v>
      </c>
      <c r="CL15" s="14">
        <v>65.875241578550799</v>
      </c>
    </row>
    <row r="16" spans="1:90" x14ac:dyDescent="0.3">
      <c r="A16" s="21" t="s">
        <v>189</v>
      </c>
      <c r="B16" s="22">
        <v>110</v>
      </c>
      <c r="C16" s="10">
        <v>0.61372942271666597</v>
      </c>
      <c r="D16" s="27">
        <v>1.05606245317144</v>
      </c>
      <c r="E16" s="12">
        <v>14.455420424699399</v>
      </c>
      <c r="F16" s="27">
        <v>1.2882954462979299</v>
      </c>
      <c r="G16" s="24" t="s">
        <v>83</v>
      </c>
      <c r="H16" s="24"/>
      <c r="I16" s="25">
        <v>0.99247796012028</v>
      </c>
      <c r="J16" s="27">
        <v>2.8275994644190501</v>
      </c>
      <c r="K16" s="25">
        <v>0.62837022881817095</v>
      </c>
      <c r="L16" s="27">
        <v>8.6096134221085094</v>
      </c>
      <c r="M16" s="23">
        <v>18.056181824221401</v>
      </c>
      <c r="N16" s="27">
        <v>2.51548932488563</v>
      </c>
      <c r="O16" s="26">
        <v>0.20871021594524899</v>
      </c>
      <c r="P16" s="27">
        <v>3.3818015064379998</v>
      </c>
      <c r="Q16" s="25">
        <v>5.1478834964507302E-2</v>
      </c>
      <c r="R16" s="27">
        <v>0.66929934339142005</v>
      </c>
      <c r="S16" s="26">
        <v>0.40122404237548398</v>
      </c>
      <c r="T16" s="27">
        <v>30.711244982045599</v>
      </c>
      <c r="U16" s="25">
        <v>0.11696898756914099</v>
      </c>
      <c r="V16" s="27">
        <v>3.3991925179423599</v>
      </c>
      <c r="W16" s="25">
        <v>0.88851613539017205</v>
      </c>
      <c r="X16" s="27">
        <v>0.63602471487137902</v>
      </c>
      <c r="Y16" s="26">
        <v>0.24690281904514699</v>
      </c>
      <c r="Z16" s="27">
        <v>4.9747780528716499</v>
      </c>
      <c r="AA16" s="25">
        <v>0.56144144819378805</v>
      </c>
      <c r="AB16" s="27">
        <v>2.9246312213341499</v>
      </c>
      <c r="AC16" s="23">
        <v>4.9354423532978</v>
      </c>
      <c r="AD16" s="27">
        <v>1.16537112808712</v>
      </c>
      <c r="AE16" s="26">
        <v>0.19051234057512501</v>
      </c>
      <c r="AF16" s="27">
        <v>1.9036844716553201</v>
      </c>
      <c r="AG16" s="25">
        <v>1.57231156161165E-3</v>
      </c>
      <c r="AH16" s="14">
        <v>73.649721599613798</v>
      </c>
      <c r="AI16" s="25">
        <v>6.5001881131505196E-4</v>
      </c>
      <c r="AJ16" s="27">
        <v>92.934618513453103</v>
      </c>
      <c r="AK16" s="24" t="s">
        <v>5</v>
      </c>
      <c r="AL16" s="27"/>
      <c r="AM16" s="23">
        <v>11.4019788882238</v>
      </c>
      <c r="AN16" s="27">
        <v>0.54646636853428598</v>
      </c>
      <c r="AO16" s="25" t="s">
        <v>12</v>
      </c>
      <c r="AP16" s="27"/>
      <c r="AQ16" s="25">
        <v>3.9837255482386501E-2</v>
      </c>
      <c r="AR16" s="27">
        <v>3.1294056036040101</v>
      </c>
      <c r="AS16" s="25">
        <v>8.1692789325611401E-2</v>
      </c>
      <c r="AT16" s="27">
        <v>5.3176366630966703</v>
      </c>
      <c r="AU16" s="25">
        <v>2.2218777528028801E-3</v>
      </c>
      <c r="AV16" s="27">
        <v>22.757227974938399</v>
      </c>
      <c r="AW16" s="23">
        <v>0.76503819917978899</v>
      </c>
      <c r="AX16" s="27">
        <v>0.64208660373147797</v>
      </c>
      <c r="AY16" s="25">
        <v>2.5110991549383501E-3</v>
      </c>
      <c r="AZ16" s="27">
        <v>33.1831427943373</v>
      </c>
      <c r="BA16" s="25">
        <v>3.75802401568508E-3</v>
      </c>
      <c r="BB16" s="27">
        <v>8.5655899594559894</v>
      </c>
      <c r="BC16" s="25">
        <v>5.3140100733407999E-4</v>
      </c>
      <c r="BD16" s="27">
        <v>43.646851429946999</v>
      </c>
      <c r="BE16" s="25">
        <v>1.7360378662034501E-3</v>
      </c>
      <c r="BF16" s="27">
        <v>76.377079977122605</v>
      </c>
      <c r="BG16" s="25">
        <v>1.31638860809793E-3</v>
      </c>
      <c r="BH16" s="27">
        <v>24.711778874054598</v>
      </c>
      <c r="BI16" s="25">
        <v>6.9222573481805697E-4</v>
      </c>
      <c r="BJ16" s="14">
        <v>37.121736901739801</v>
      </c>
      <c r="BK16" s="25">
        <v>1.64379724677431E-3</v>
      </c>
      <c r="BL16" s="14">
        <v>181.58931474285399</v>
      </c>
      <c r="BM16" s="25" t="s">
        <v>7</v>
      </c>
      <c r="BN16" s="14"/>
      <c r="BO16" s="25" t="s">
        <v>7</v>
      </c>
      <c r="BP16" s="14"/>
      <c r="BQ16" s="25" t="s">
        <v>7</v>
      </c>
      <c r="BR16" s="14"/>
      <c r="BS16" s="25">
        <v>9.0674692171005696E-4</v>
      </c>
      <c r="BT16" s="14">
        <v>66.151578534318503</v>
      </c>
      <c r="BU16" s="25" t="s">
        <v>10</v>
      </c>
      <c r="BV16" s="27"/>
      <c r="BW16" s="25" t="s">
        <v>8</v>
      </c>
      <c r="BX16" s="14"/>
      <c r="BY16" s="25">
        <v>9.2914593293036104E-4</v>
      </c>
      <c r="BZ16" s="14">
        <v>32.4519818604454</v>
      </c>
      <c r="CA16" s="25">
        <v>6.2285552044185103E-4</v>
      </c>
      <c r="CB16" s="14">
        <v>39.633653994119904</v>
      </c>
      <c r="CC16" s="25" t="s">
        <v>15</v>
      </c>
      <c r="CD16" s="14"/>
      <c r="CE16" s="25">
        <v>2.1635428805762798E-2</v>
      </c>
      <c r="CF16" s="14">
        <v>8.1373404165486107</v>
      </c>
      <c r="CG16" s="25" t="s">
        <v>14</v>
      </c>
      <c r="CH16" s="14"/>
      <c r="CI16" s="25">
        <v>2.23458392619145E-3</v>
      </c>
      <c r="CJ16" s="14">
        <v>12.729200135986501</v>
      </c>
      <c r="CK16" s="25">
        <v>2.3693500612830699E-2</v>
      </c>
      <c r="CL16" s="14">
        <v>5.0427175992652797</v>
      </c>
    </row>
    <row r="17" spans="1:90" x14ac:dyDescent="0.3">
      <c r="A17" s="21" t="s">
        <v>190</v>
      </c>
      <c r="B17" s="22">
        <v>120</v>
      </c>
      <c r="C17" s="10">
        <v>0.61050915660402105</v>
      </c>
      <c r="D17" s="27">
        <v>2.77807245778506</v>
      </c>
      <c r="E17" s="12">
        <v>14.588994655464299</v>
      </c>
      <c r="F17" s="27">
        <v>0.988606472291226</v>
      </c>
      <c r="G17" s="24" t="s">
        <v>83</v>
      </c>
      <c r="H17" s="24"/>
      <c r="I17" s="25">
        <v>0.99656343836656003</v>
      </c>
      <c r="J17" s="27">
        <v>0.97009898976832498</v>
      </c>
      <c r="K17" s="25">
        <v>0.63090749380644695</v>
      </c>
      <c r="L17" s="27">
        <v>6.7415011039016903</v>
      </c>
      <c r="M17" s="23">
        <v>18.108250956495599</v>
      </c>
      <c r="N17" s="27">
        <v>2.1026736808469901</v>
      </c>
      <c r="O17" s="26">
        <v>0.20522522541246799</v>
      </c>
      <c r="P17" s="27">
        <v>4.7034193559874096</v>
      </c>
      <c r="Q17" s="25">
        <v>6.8106239399593899E-2</v>
      </c>
      <c r="R17" s="27">
        <v>3.2750140045335301</v>
      </c>
      <c r="S17" s="26">
        <v>0.43496700090440299</v>
      </c>
      <c r="T17" s="27">
        <v>15.2928190446865</v>
      </c>
      <c r="U17" s="25">
        <v>0.11737774759854</v>
      </c>
      <c r="V17" s="27">
        <v>3.6448498518538601</v>
      </c>
      <c r="W17" s="25">
        <v>1.0628954864914899</v>
      </c>
      <c r="X17" s="27">
        <v>0.58342023167827795</v>
      </c>
      <c r="Y17" s="26">
        <v>12.882323336919001</v>
      </c>
      <c r="Z17" s="27">
        <v>0.95342825323510805</v>
      </c>
      <c r="AA17" s="25">
        <v>11.641704082719</v>
      </c>
      <c r="AB17" s="27">
        <v>1.18821431041609</v>
      </c>
      <c r="AC17" s="23">
        <v>5.02914270146211</v>
      </c>
      <c r="AD17" s="27">
        <v>0.26098605781446399</v>
      </c>
      <c r="AE17" s="26">
        <v>0.19175191238369901</v>
      </c>
      <c r="AF17" s="27">
        <v>1.0406401718501901</v>
      </c>
      <c r="AG17" s="25">
        <v>1.29154795713955E-3</v>
      </c>
      <c r="AH17" s="14">
        <v>37.086362663482802</v>
      </c>
      <c r="AI17" s="25" t="s">
        <v>11</v>
      </c>
      <c r="AJ17" s="27"/>
      <c r="AK17" s="24" t="s">
        <v>5</v>
      </c>
      <c r="AL17" s="27"/>
      <c r="AM17" s="23">
        <v>11.280444371742499</v>
      </c>
      <c r="AN17" s="27">
        <v>0.72293159257913597</v>
      </c>
      <c r="AO17" s="25">
        <v>3.5671637588449898E-3</v>
      </c>
      <c r="AP17" s="27">
        <v>15.9600134359607</v>
      </c>
      <c r="AQ17" s="25">
        <v>4.7080273123520498E-2</v>
      </c>
      <c r="AR17" s="27">
        <v>11.540072984207301</v>
      </c>
      <c r="AS17" s="25">
        <v>8.5328889843986996E-2</v>
      </c>
      <c r="AT17" s="27">
        <v>1.5987256190574</v>
      </c>
      <c r="AU17" s="25">
        <v>2.1186771338582602E-3</v>
      </c>
      <c r="AV17" s="27">
        <v>16.015498275780299</v>
      </c>
      <c r="AW17" s="23">
        <v>0.72351728511916602</v>
      </c>
      <c r="AX17" s="27">
        <v>9.7102073152017507E-2</v>
      </c>
      <c r="AY17" s="25">
        <v>1.7338548189711599E-3</v>
      </c>
      <c r="AZ17" s="27">
        <v>35.2074212508806</v>
      </c>
      <c r="BA17" s="25">
        <v>3.9413181167639996E-3</v>
      </c>
      <c r="BB17" s="27">
        <v>21.607923976328902</v>
      </c>
      <c r="BC17" s="25">
        <v>6.3265712007600395E-4</v>
      </c>
      <c r="BD17" s="27">
        <v>66.087539267958107</v>
      </c>
      <c r="BE17" s="25">
        <v>1.59138974340818E-3</v>
      </c>
      <c r="BF17" s="27">
        <v>81.817066493480496</v>
      </c>
      <c r="BG17" s="25" t="s">
        <v>6</v>
      </c>
      <c r="BH17" s="27"/>
      <c r="BI17" s="25">
        <v>5.4391071976607897E-4</v>
      </c>
      <c r="BJ17" s="14">
        <v>72.158962333147997</v>
      </c>
      <c r="BK17" s="25">
        <v>2.3908555553590499E-3</v>
      </c>
      <c r="BL17" s="14">
        <v>67.6058415531013</v>
      </c>
      <c r="BM17" s="25" t="s">
        <v>7</v>
      </c>
      <c r="BN17" s="14"/>
      <c r="BO17" s="25">
        <v>7.3687690444973898E-4</v>
      </c>
      <c r="BP17" s="14">
        <v>65.477992579446905</v>
      </c>
      <c r="BQ17" s="25" t="s">
        <v>7</v>
      </c>
      <c r="BR17" s="14"/>
      <c r="BS17" s="25" t="s">
        <v>8</v>
      </c>
      <c r="BT17" s="14"/>
      <c r="BU17" s="25" t="s">
        <v>10</v>
      </c>
      <c r="BV17" s="27"/>
      <c r="BW17" s="25" t="s">
        <v>8</v>
      </c>
      <c r="BX17" s="14"/>
      <c r="BY17" s="25" t="s">
        <v>6</v>
      </c>
      <c r="BZ17" s="14"/>
      <c r="CA17" s="25">
        <v>6.0399998514120204E-4</v>
      </c>
      <c r="CB17" s="14">
        <v>44.306444426368103</v>
      </c>
      <c r="CC17" s="25" t="s">
        <v>15</v>
      </c>
      <c r="CD17" s="14"/>
      <c r="CE17" s="25">
        <v>0.59473817974565302</v>
      </c>
      <c r="CF17" s="14">
        <v>1.81205632076865</v>
      </c>
      <c r="CG17" s="25">
        <v>5.8682510191036201E-4</v>
      </c>
      <c r="CH17" s="14">
        <v>13.777139320982</v>
      </c>
      <c r="CI17" s="25">
        <v>1.66561089638814E-3</v>
      </c>
      <c r="CJ17" s="14">
        <v>20.777148605848499</v>
      </c>
      <c r="CK17" s="25">
        <v>2.4806593261882798E-2</v>
      </c>
      <c r="CL17" s="14">
        <v>6.4289674176163603</v>
      </c>
    </row>
    <row r="18" spans="1:90" x14ac:dyDescent="0.3">
      <c r="A18" s="21" t="s">
        <v>191</v>
      </c>
      <c r="B18" s="22">
        <v>130</v>
      </c>
      <c r="C18" s="10">
        <v>0.61387130005429702</v>
      </c>
      <c r="D18" s="27">
        <v>0.182891135187043</v>
      </c>
      <c r="E18" s="12">
        <v>14.7921983718688</v>
      </c>
      <c r="F18" s="27">
        <v>1.2982038774912099</v>
      </c>
      <c r="G18" s="24" t="s">
        <v>83</v>
      </c>
      <c r="H18" s="24"/>
      <c r="I18" s="25">
        <v>1.02867272642491</v>
      </c>
      <c r="J18" s="27">
        <v>0.89259751069436899</v>
      </c>
      <c r="K18" s="25">
        <v>0.655558705797749</v>
      </c>
      <c r="L18" s="27">
        <v>4.6453332176262396</v>
      </c>
      <c r="M18" s="23">
        <v>18.261751409141802</v>
      </c>
      <c r="N18" s="27">
        <v>2.43597371825172</v>
      </c>
      <c r="O18" s="26">
        <v>0.214195455599311</v>
      </c>
      <c r="P18" s="27">
        <v>2.4793171359816899</v>
      </c>
      <c r="Q18" s="25">
        <v>6.4816027438941395E-2</v>
      </c>
      <c r="R18" s="27">
        <v>4.4791520929181896</v>
      </c>
      <c r="S18" s="26">
        <v>0.56630010352493299</v>
      </c>
      <c r="T18" s="27">
        <v>11.1849317145385</v>
      </c>
      <c r="U18" s="25">
        <v>0.11452927775157599</v>
      </c>
      <c r="V18" s="27">
        <v>2.53772211914151</v>
      </c>
      <c r="W18" s="25">
        <v>0.89139282870882297</v>
      </c>
      <c r="X18" s="27">
        <v>3.7235360958113399</v>
      </c>
      <c r="Y18" s="26">
        <v>0.35771857003524798</v>
      </c>
      <c r="Z18" s="27">
        <v>2.8819722190180599</v>
      </c>
      <c r="AA18" s="25">
        <v>0.69672488565200796</v>
      </c>
      <c r="AB18" s="27">
        <v>3.1316272803294298</v>
      </c>
      <c r="AC18" s="23">
        <v>5.1068515387401598</v>
      </c>
      <c r="AD18" s="27">
        <v>1.8872193938561601</v>
      </c>
      <c r="AE18" s="26">
        <v>0.19247751465714599</v>
      </c>
      <c r="AF18" s="27">
        <v>0.86524610811090097</v>
      </c>
      <c r="AG18" s="25">
        <v>1.48806479198605E-3</v>
      </c>
      <c r="AH18" s="14">
        <v>11.3221485442832</v>
      </c>
      <c r="AI18" s="25">
        <v>6.1523368208301103E-4</v>
      </c>
      <c r="AJ18" s="27">
        <v>35.344377148669501</v>
      </c>
      <c r="AK18" s="24" t="s">
        <v>5</v>
      </c>
      <c r="AL18" s="27"/>
      <c r="AM18" s="23">
        <v>11.1653466761638</v>
      </c>
      <c r="AN18" s="27">
        <v>0.318457826360729</v>
      </c>
      <c r="AO18" s="25">
        <v>9.1882719064472298E-4</v>
      </c>
      <c r="AP18" s="27">
        <v>31.820381231742701</v>
      </c>
      <c r="AQ18" s="25">
        <v>4.2141852004565501E-2</v>
      </c>
      <c r="AR18" s="27">
        <v>13.584098115915801</v>
      </c>
      <c r="AS18" s="25">
        <v>7.6779850510414499E-2</v>
      </c>
      <c r="AT18" s="27">
        <v>3.5767891258827902</v>
      </c>
      <c r="AU18" s="25">
        <v>2.32505773575091E-3</v>
      </c>
      <c r="AV18" s="27">
        <v>18.7093007367552</v>
      </c>
      <c r="AW18" s="23">
        <v>1.31944965950065</v>
      </c>
      <c r="AX18" s="27">
        <v>0.69982981410735001</v>
      </c>
      <c r="AY18" s="25">
        <v>2.75024504979512E-3</v>
      </c>
      <c r="AZ18" s="27">
        <v>25.468099276602398</v>
      </c>
      <c r="BA18" s="25">
        <v>3.5135768871834899E-3</v>
      </c>
      <c r="BB18" s="27">
        <v>12.868127273501001</v>
      </c>
      <c r="BC18" s="25">
        <v>9.61614225888949E-4</v>
      </c>
      <c r="BD18" s="27">
        <v>20.88906512086</v>
      </c>
      <c r="BE18" s="25">
        <v>1.88068598899871E-3</v>
      </c>
      <c r="BF18" s="27">
        <v>48.040109723846498</v>
      </c>
      <c r="BG18" s="25" t="s">
        <v>6</v>
      </c>
      <c r="BH18" s="27"/>
      <c r="BI18" s="25" t="s">
        <v>10</v>
      </c>
      <c r="BJ18" s="14"/>
      <c r="BK18" s="25" t="s">
        <v>9</v>
      </c>
      <c r="BL18" s="14"/>
      <c r="BM18" s="25" t="s">
        <v>7</v>
      </c>
      <c r="BN18" s="14"/>
      <c r="BO18" s="25" t="s">
        <v>7</v>
      </c>
      <c r="BP18" s="14"/>
      <c r="BQ18" s="25" t="s">
        <v>7</v>
      </c>
      <c r="BR18" s="14"/>
      <c r="BS18" s="25" t="s">
        <v>8</v>
      </c>
      <c r="BT18" s="14"/>
      <c r="BU18" s="25" t="s">
        <v>10</v>
      </c>
      <c r="BV18" s="27"/>
      <c r="BW18" s="25" t="s">
        <v>8</v>
      </c>
      <c r="BX18" s="14"/>
      <c r="BY18" s="25">
        <v>9.0260163681871901E-4</v>
      </c>
      <c r="BZ18" s="14">
        <v>39.787394278308597</v>
      </c>
      <c r="CA18" s="25">
        <v>7.7386967253443401E-4</v>
      </c>
      <c r="CB18" s="14">
        <v>8.4403734385080007</v>
      </c>
      <c r="CC18" s="25" t="s">
        <v>15</v>
      </c>
      <c r="CD18" s="14"/>
      <c r="CE18" s="25">
        <v>6.3303933795616593E-2</v>
      </c>
      <c r="CF18" s="14">
        <v>5.4323908496372004</v>
      </c>
      <c r="CG18" s="25" t="s">
        <v>14</v>
      </c>
      <c r="CH18" s="14"/>
      <c r="CI18" s="25">
        <v>2.1932136622560398E-3</v>
      </c>
      <c r="CJ18" s="14">
        <v>13.0734689075286</v>
      </c>
      <c r="CK18" s="25">
        <v>2.44154302413482E-2</v>
      </c>
      <c r="CL18" s="14">
        <v>5.5657375215133502</v>
      </c>
    </row>
    <row r="19" spans="1:90" x14ac:dyDescent="0.3">
      <c r="A19" s="21" t="s">
        <v>192</v>
      </c>
      <c r="B19" s="22">
        <v>140</v>
      </c>
      <c r="C19" s="10">
        <v>0.59426937332855501</v>
      </c>
      <c r="D19" s="27">
        <v>1.0750973297993001</v>
      </c>
      <c r="E19" s="12">
        <v>14.914199134628699</v>
      </c>
      <c r="F19" s="27">
        <v>1.47503438348494</v>
      </c>
      <c r="G19" s="24" t="s">
        <v>83</v>
      </c>
      <c r="H19" s="24"/>
      <c r="I19" s="25">
        <v>1.0198394969559399</v>
      </c>
      <c r="J19" s="27">
        <v>2.5228695384497901</v>
      </c>
      <c r="K19" s="25">
        <v>0.634895789489754</v>
      </c>
      <c r="L19" s="27">
        <v>2.94500322841541</v>
      </c>
      <c r="M19" s="23">
        <v>18.071335429727199</v>
      </c>
      <c r="N19" s="27">
        <v>2.2933027080795401</v>
      </c>
      <c r="O19" s="26">
        <v>0.230356039246985</v>
      </c>
      <c r="P19" s="27">
        <v>5.2013993908399199</v>
      </c>
      <c r="Q19" s="25">
        <v>5.5233724517827501E-2</v>
      </c>
      <c r="R19" s="27">
        <v>15.5496712141413</v>
      </c>
      <c r="S19" s="26">
        <v>0.46559151334688098</v>
      </c>
      <c r="T19" s="27">
        <v>23.019986567455401</v>
      </c>
      <c r="U19" s="25">
        <v>0.113487607895268</v>
      </c>
      <c r="V19" s="27">
        <v>1.96756253130119</v>
      </c>
      <c r="W19" s="25">
        <v>0.87840017050291697</v>
      </c>
      <c r="X19" s="27">
        <v>5.2259235426006496</v>
      </c>
      <c r="Y19" s="26">
        <v>0.83284878778840898</v>
      </c>
      <c r="Z19" s="27">
        <v>0.50522064877736905</v>
      </c>
      <c r="AA19" s="25">
        <v>0.96117464712878198</v>
      </c>
      <c r="AB19" s="27">
        <v>1.98220569832511</v>
      </c>
      <c r="AC19" s="23">
        <v>5.0960573163933596</v>
      </c>
      <c r="AD19" s="27">
        <v>1.3749493893087701</v>
      </c>
      <c r="AE19" s="26">
        <v>0.18709596194621</v>
      </c>
      <c r="AF19" s="27">
        <v>0.56988481548480496</v>
      </c>
      <c r="AG19" s="25">
        <v>1.31962179068905E-3</v>
      </c>
      <c r="AH19" s="14">
        <v>16.8890909483958</v>
      </c>
      <c r="AI19" s="25" t="s">
        <v>11</v>
      </c>
      <c r="AJ19" s="27"/>
      <c r="AK19" s="24" t="s">
        <v>5</v>
      </c>
      <c r="AL19" s="27"/>
      <c r="AM19" s="23">
        <v>11.169110288844401</v>
      </c>
      <c r="AN19" s="27">
        <v>1.6465043641889501</v>
      </c>
      <c r="AO19" s="25">
        <v>1.05396791120276E-3</v>
      </c>
      <c r="AP19" s="27">
        <v>36.348275685156999</v>
      </c>
      <c r="AQ19" s="25">
        <v>4.0934572655018299E-2</v>
      </c>
      <c r="AR19" s="27">
        <v>4.2552352384167298</v>
      </c>
      <c r="AS19" s="25">
        <v>7.9788242521913494E-2</v>
      </c>
      <c r="AT19" s="27">
        <v>3.64505298967463</v>
      </c>
      <c r="AU19" s="25">
        <v>2.3388013094795901E-3</v>
      </c>
      <c r="AV19" s="27">
        <v>17.7135080241755</v>
      </c>
      <c r="AW19" s="23">
        <v>0.77363409474260803</v>
      </c>
      <c r="AX19" s="27">
        <v>1.24835640642493</v>
      </c>
      <c r="AY19" s="25">
        <v>1.6740481675743099E-3</v>
      </c>
      <c r="AZ19" s="27">
        <v>28.346424342251101</v>
      </c>
      <c r="BA19" s="25">
        <v>2.6275454111760002E-3</v>
      </c>
      <c r="BB19" s="27">
        <v>34.884049489576597</v>
      </c>
      <c r="BC19" s="25">
        <v>4.0488780304226901E-4</v>
      </c>
      <c r="BD19" s="27">
        <v>57.283117137241597</v>
      </c>
      <c r="BE19" s="25" t="s">
        <v>13</v>
      </c>
      <c r="BF19" s="27"/>
      <c r="BG19" s="25" t="s">
        <v>6</v>
      </c>
      <c r="BH19" s="27"/>
      <c r="BI19" s="25">
        <v>8.4054074987003605E-4</v>
      </c>
      <c r="BJ19" s="14">
        <v>88.233892860925593</v>
      </c>
      <c r="BK19" s="25">
        <v>2.09216671586909E-3</v>
      </c>
      <c r="BL19" s="14">
        <v>86.585840010690703</v>
      </c>
      <c r="BM19" s="25" t="s">
        <v>7</v>
      </c>
      <c r="BN19" s="14"/>
      <c r="BO19" s="25" t="s">
        <v>7</v>
      </c>
      <c r="BP19" s="14"/>
      <c r="BQ19" s="25" t="s">
        <v>7</v>
      </c>
      <c r="BR19" s="14"/>
      <c r="BS19" s="25" t="s">
        <v>8</v>
      </c>
      <c r="BT19" s="14"/>
      <c r="BU19" s="25" t="s">
        <v>10</v>
      </c>
      <c r="BV19" s="27"/>
      <c r="BW19" s="25" t="s">
        <v>8</v>
      </c>
      <c r="BX19" s="14"/>
      <c r="BY19" s="25" t="s">
        <v>6</v>
      </c>
      <c r="BZ19" s="14"/>
      <c r="CA19" s="25">
        <v>4.5304245627774997E-4</v>
      </c>
      <c r="CB19" s="14">
        <v>43.2958582069461</v>
      </c>
      <c r="CC19" s="25" t="s">
        <v>15</v>
      </c>
      <c r="CD19" s="14"/>
      <c r="CE19" s="25">
        <v>3.2890017870791897E-2</v>
      </c>
      <c r="CF19" s="14">
        <v>2.0640203270628499</v>
      </c>
      <c r="CG19" s="25" t="s">
        <v>14</v>
      </c>
      <c r="CH19" s="14"/>
      <c r="CI19" s="25">
        <v>1.30348918626187E-3</v>
      </c>
      <c r="CJ19" s="14">
        <v>24.857644699367501</v>
      </c>
      <c r="CK19" s="25">
        <v>2.2881247066538001E-2</v>
      </c>
      <c r="CL19" s="14">
        <v>0.66174994071915405</v>
      </c>
    </row>
    <row r="20" spans="1:90" x14ac:dyDescent="0.3">
      <c r="A20" s="21" t="s">
        <v>193</v>
      </c>
      <c r="B20" s="22">
        <v>145</v>
      </c>
      <c r="C20" s="10">
        <v>0.61333307474538401</v>
      </c>
      <c r="D20" s="27">
        <v>2.5828693475241198</v>
      </c>
      <c r="E20" s="12">
        <v>15.1124169624535</v>
      </c>
      <c r="F20" s="27">
        <v>1.2812843504322999</v>
      </c>
      <c r="G20" s="24" t="s">
        <v>83</v>
      </c>
      <c r="H20" s="24"/>
      <c r="I20" s="25">
        <v>1.0206185976284099</v>
      </c>
      <c r="J20" s="27">
        <v>2.1626227645625802</v>
      </c>
      <c r="K20" s="25">
        <v>0.65374722798739204</v>
      </c>
      <c r="L20" s="27">
        <v>9.0387968327067192</v>
      </c>
      <c r="M20" s="23">
        <v>17.809324434002999</v>
      </c>
      <c r="N20" s="27">
        <v>1.28042673650354</v>
      </c>
      <c r="O20" s="26">
        <v>0.217384958785</v>
      </c>
      <c r="P20" s="27">
        <v>2.63877297088592</v>
      </c>
      <c r="Q20" s="25">
        <v>5.9989401214769297E-2</v>
      </c>
      <c r="R20" s="27">
        <v>5.7259030700379299</v>
      </c>
      <c r="S20" s="26">
        <v>0.614583522700204</v>
      </c>
      <c r="T20" s="27">
        <v>8.5024428183877294</v>
      </c>
      <c r="U20" s="25">
        <v>0.114199438695158</v>
      </c>
      <c r="V20" s="27">
        <v>5.3689620331835499</v>
      </c>
      <c r="W20" s="25">
        <v>0.92652917278158597</v>
      </c>
      <c r="X20" s="27">
        <v>1.3233300494492599</v>
      </c>
      <c r="Y20" s="26">
        <v>1.4478689748579801</v>
      </c>
      <c r="Z20" s="27">
        <v>1.29564786266202</v>
      </c>
      <c r="AA20" s="25">
        <v>1.6564371715019699</v>
      </c>
      <c r="AB20" s="27">
        <v>1.0158084569121999</v>
      </c>
      <c r="AC20" s="23">
        <v>5.0259632731818202</v>
      </c>
      <c r="AD20" s="27">
        <v>2.1383519390269199</v>
      </c>
      <c r="AE20" s="26">
        <v>0.191399090505074</v>
      </c>
      <c r="AF20" s="27">
        <v>0.50457056732297501</v>
      </c>
      <c r="AG20" s="25">
        <v>9.8268525014086902E-4</v>
      </c>
      <c r="AH20" s="14">
        <v>51.430995911440199</v>
      </c>
      <c r="AI20" s="25" t="s">
        <v>11</v>
      </c>
      <c r="AJ20" s="27"/>
      <c r="AK20" s="24" t="s">
        <v>5</v>
      </c>
      <c r="AL20" s="27"/>
      <c r="AM20" s="23">
        <v>11.4489030333418</v>
      </c>
      <c r="AN20" s="27">
        <v>1.82514007182709</v>
      </c>
      <c r="AO20" s="25">
        <v>7.5669075326255896E-4</v>
      </c>
      <c r="AP20" s="27">
        <v>65.158113894001801</v>
      </c>
      <c r="AQ20" s="25">
        <v>4.4007587503306703E-2</v>
      </c>
      <c r="AR20" s="27">
        <v>14.988020576106999</v>
      </c>
      <c r="AS20" s="25">
        <v>8.1454818344617597E-2</v>
      </c>
      <c r="AT20" s="27">
        <v>3.6850390127600399</v>
      </c>
      <c r="AU20" s="25">
        <v>1.89857359423353E-3</v>
      </c>
      <c r="AV20" s="27">
        <v>17.672002001673501</v>
      </c>
      <c r="AW20" s="23">
        <v>0.691322094449494</v>
      </c>
      <c r="AX20" s="27">
        <v>0.60752379989734795</v>
      </c>
      <c r="AY20" s="25">
        <v>1.4050123988075501E-3</v>
      </c>
      <c r="AZ20" s="27">
        <v>11.0558202395006</v>
      </c>
      <c r="BA20" s="25">
        <v>3.54409840716513E-3</v>
      </c>
      <c r="BB20" s="27">
        <v>10.344787477888101</v>
      </c>
      <c r="BC20" s="25">
        <v>7.5917032436781395E-4</v>
      </c>
      <c r="BD20" s="27">
        <v>20.817765193524998</v>
      </c>
      <c r="BE20" s="25">
        <v>1.30196330148751E-3</v>
      </c>
      <c r="BF20" s="27">
        <v>19.260404980165799</v>
      </c>
      <c r="BG20" s="25" t="s">
        <v>6</v>
      </c>
      <c r="BH20" s="27"/>
      <c r="BI20" s="25">
        <v>7.4166407316871702E-4</v>
      </c>
      <c r="BJ20" s="14">
        <v>115.47698190259401</v>
      </c>
      <c r="BK20" s="25">
        <v>3.58641781698251E-3</v>
      </c>
      <c r="BL20" s="14">
        <v>26.023226842302901</v>
      </c>
      <c r="BM20" s="25" t="s">
        <v>7</v>
      </c>
      <c r="BN20" s="14"/>
      <c r="BO20" s="25">
        <v>4.21018380480154E-4</v>
      </c>
      <c r="BP20" s="14">
        <v>86.602540378443905</v>
      </c>
      <c r="BQ20" s="25" t="s">
        <v>7</v>
      </c>
      <c r="BR20" s="14"/>
      <c r="BS20" s="25" t="s">
        <v>8</v>
      </c>
      <c r="BT20" s="14"/>
      <c r="BU20" s="25" t="s">
        <v>10</v>
      </c>
      <c r="BV20" s="27"/>
      <c r="BW20" s="25" t="s">
        <v>8</v>
      </c>
      <c r="BX20" s="14"/>
      <c r="BY20" s="25" t="s">
        <v>6</v>
      </c>
      <c r="BZ20" s="14"/>
      <c r="CA20" s="25">
        <v>5.4732013278099303E-4</v>
      </c>
      <c r="CB20" s="14">
        <v>21.531819994427298</v>
      </c>
      <c r="CC20" s="25" t="s">
        <v>15</v>
      </c>
      <c r="CD20" s="14"/>
      <c r="CE20" s="25">
        <v>7.07284942606074E-2</v>
      </c>
      <c r="CF20" s="14">
        <v>1.7481980609205601</v>
      </c>
      <c r="CG20" s="25" t="s">
        <v>14</v>
      </c>
      <c r="CH20" s="14"/>
      <c r="CI20" s="25">
        <v>1.6345444041155699E-3</v>
      </c>
      <c r="CJ20" s="14">
        <v>40.024714911838103</v>
      </c>
      <c r="CK20" s="25">
        <v>2.5277853715995498E-2</v>
      </c>
      <c r="CL20" s="14">
        <v>2.2779803290662102</v>
      </c>
    </row>
    <row r="21" spans="1:90" x14ac:dyDescent="0.3">
      <c r="A21" s="21" t="s">
        <v>194</v>
      </c>
      <c r="B21" s="22">
        <v>150</v>
      </c>
      <c r="C21" s="10">
        <v>0.60455939416436699</v>
      </c>
      <c r="D21" s="27">
        <v>2.76186856151973</v>
      </c>
      <c r="E21" s="12">
        <v>15.1190926741833</v>
      </c>
      <c r="F21" s="27">
        <v>1.40794409584867</v>
      </c>
      <c r="G21" s="24" t="s">
        <v>83</v>
      </c>
      <c r="H21" s="24"/>
      <c r="I21" s="25">
        <v>1.0155376526528499</v>
      </c>
      <c r="J21" s="27">
        <v>2.1319440158159599</v>
      </c>
      <c r="K21" s="25">
        <v>0.63797671528546096</v>
      </c>
      <c r="L21" s="27">
        <v>2.1397797660517899</v>
      </c>
      <c r="M21" s="23">
        <v>18.3431675614748</v>
      </c>
      <c r="N21" s="27">
        <v>1.99461088555744</v>
      </c>
      <c r="O21" s="26">
        <v>0.21544451119829799</v>
      </c>
      <c r="P21" s="27">
        <v>2.6060920924992699</v>
      </c>
      <c r="Q21" s="25">
        <v>6.1563316452337299E-2</v>
      </c>
      <c r="R21" s="27">
        <v>5.0100745519311696</v>
      </c>
      <c r="S21" s="26">
        <v>0.35866096295386701</v>
      </c>
      <c r="T21" s="27">
        <v>65.709241880481201</v>
      </c>
      <c r="U21" s="25">
        <v>0.11571609735328101</v>
      </c>
      <c r="V21" s="27">
        <v>1.6723305290188899</v>
      </c>
      <c r="W21" s="25">
        <v>0.87403454262796798</v>
      </c>
      <c r="X21" s="27">
        <v>3.68025996141108</v>
      </c>
      <c r="Y21" s="26">
        <v>0.35477909783230999</v>
      </c>
      <c r="Z21" s="27">
        <v>4.3837304896387499</v>
      </c>
      <c r="AA21" s="25">
        <v>0.65139822901197897</v>
      </c>
      <c r="AB21" s="27">
        <v>4.15425712422432</v>
      </c>
      <c r="AC21" s="23">
        <v>5.1843526364811803</v>
      </c>
      <c r="AD21" s="27">
        <v>0.22993283193584399</v>
      </c>
      <c r="AE21" s="26">
        <v>0.189161955219735</v>
      </c>
      <c r="AF21" s="27">
        <v>1.3413400622032801</v>
      </c>
      <c r="AG21" s="25">
        <v>9.2653758304186897E-4</v>
      </c>
      <c r="AH21" s="14">
        <v>10.4961324744813</v>
      </c>
      <c r="AI21" s="25" t="s">
        <v>11</v>
      </c>
      <c r="AJ21" s="27"/>
      <c r="AK21" s="24" t="s">
        <v>5</v>
      </c>
      <c r="AL21" s="27"/>
      <c r="AM21" s="23">
        <v>11.331700282585301</v>
      </c>
      <c r="AN21" s="27">
        <v>1.8504157350606201</v>
      </c>
      <c r="AO21" s="25" t="s">
        <v>12</v>
      </c>
      <c r="AP21" s="27"/>
      <c r="AQ21" s="25">
        <v>3.7532658960207403E-2</v>
      </c>
      <c r="AR21" s="27">
        <v>11.1764152727759</v>
      </c>
      <c r="AS21" s="25">
        <v>8.2407026833487607E-2</v>
      </c>
      <c r="AT21" s="27">
        <v>1.4012806147622201</v>
      </c>
      <c r="AU21" s="25">
        <v>2.3113141620222399E-3</v>
      </c>
      <c r="AV21" s="27">
        <v>6.93511275002251</v>
      </c>
      <c r="AW21" s="23">
        <v>0.81355362416418397</v>
      </c>
      <c r="AX21" s="27">
        <v>3.0668416618885299</v>
      </c>
      <c r="AY21" s="25">
        <v>1.6142684197543401E-3</v>
      </c>
      <c r="AZ21" s="27">
        <v>16.9729673080057</v>
      </c>
      <c r="BA21" s="25">
        <v>3.4219023397791901E-3</v>
      </c>
      <c r="BB21" s="27">
        <v>5.5765700533603901</v>
      </c>
      <c r="BC21" s="25">
        <v>9.61614225888949E-4</v>
      </c>
      <c r="BD21" s="27">
        <v>28.465448952728099</v>
      </c>
      <c r="BE21" s="25" t="s">
        <v>13</v>
      </c>
      <c r="BF21" s="27"/>
      <c r="BG21" s="25" t="s">
        <v>6</v>
      </c>
      <c r="BH21" s="27"/>
      <c r="BI21" s="25">
        <v>1.4833281463374299E-3</v>
      </c>
      <c r="BJ21" s="14">
        <v>35.119329973863998</v>
      </c>
      <c r="BK21" s="25">
        <v>1.94275505415214E-3</v>
      </c>
      <c r="BL21" s="14">
        <v>39.962102600215097</v>
      </c>
      <c r="BM21" s="25">
        <v>6.45812989517675E-4</v>
      </c>
      <c r="BN21" s="14">
        <v>31.750566852588999</v>
      </c>
      <c r="BO21" s="25">
        <v>5.2636771420966095E-4</v>
      </c>
      <c r="BP21" s="14">
        <v>124.907741798152</v>
      </c>
      <c r="BQ21" s="25" t="s">
        <v>7</v>
      </c>
      <c r="BR21" s="14"/>
      <c r="BS21" s="25" t="s">
        <v>8</v>
      </c>
      <c r="BT21" s="14"/>
      <c r="BU21" s="25" t="s">
        <v>10</v>
      </c>
      <c r="BV21" s="27"/>
      <c r="BW21" s="25" t="s">
        <v>8</v>
      </c>
      <c r="BX21" s="14"/>
      <c r="BY21" s="25" t="s">
        <v>6</v>
      </c>
      <c r="BZ21" s="14"/>
      <c r="CA21" s="25">
        <v>4.1521813921819E-4</v>
      </c>
      <c r="CB21" s="14">
        <v>28.382186290213401</v>
      </c>
      <c r="CC21" s="25" t="s">
        <v>15</v>
      </c>
      <c r="CD21" s="14"/>
      <c r="CE21" s="25">
        <v>2.49365389217048E-2</v>
      </c>
      <c r="CF21" s="14">
        <v>1.63307565426884</v>
      </c>
      <c r="CG21" s="25" t="s">
        <v>14</v>
      </c>
      <c r="CH21" s="14"/>
      <c r="CI21" s="25">
        <v>1.61387478987627E-3</v>
      </c>
      <c r="CJ21" s="14">
        <v>39.269586847680102</v>
      </c>
      <c r="CK21" s="25">
        <v>2.3633314745541999E-2</v>
      </c>
      <c r="CL21" s="14">
        <v>5.3421244889355499</v>
      </c>
    </row>
    <row r="22" spans="1:90" x14ac:dyDescent="0.3">
      <c r="A22" s="21" t="s">
        <v>195</v>
      </c>
      <c r="B22" s="22">
        <v>155</v>
      </c>
      <c r="C22" s="10">
        <v>0.60822360355219895</v>
      </c>
      <c r="D22" s="27">
        <v>0.76360065812807498</v>
      </c>
      <c r="E22" s="12">
        <v>15.3231669556975</v>
      </c>
      <c r="F22" s="27">
        <v>0.56516182675597504</v>
      </c>
      <c r="G22" s="24" t="s">
        <v>83</v>
      </c>
      <c r="H22" s="24"/>
      <c r="I22" s="25">
        <v>1.0373900425376801</v>
      </c>
      <c r="J22" s="27">
        <v>1.7035924318158799</v>
      </c>
      <c r="K22" s="25">
        <v>0.68510558335995797</v>
      </c>
      <c r="L22" s="27">
        <v>1.37701568419905</v>
      </c>
      <c r="M22" s="23">
        <v>18.115074360867499</v>
      </c>
      <c r="N22" s="27">
        <v>1.4331727450126599</v>
      </c>
      <c r="O22" s="26">
        <v>0.22854628375572</v>
      </c>
      <c r="P22" s="27">
        <v>4.4171625181405103</v>
      </c>
      <c r="Q22" s="25">
        <v>7.7403103946197399E-2</v>
      </c>
      <c r="R22" s="27">
        <v>2.46408929280055</v>
      </c>
      <c r="S22" s="26">
        <v>1.0366903748477201</v>
      </c>
      <c r="T22" s="27">
        <v>9.9266481985883104</v>
      </c>
      <c r="U22" s="25">
        <v>0.11413340762056901</v>
      </c>
      <c r="V22" s="27">
        <v>0.72152647404314596</v>
      </c>
      <c r="W22" s="25">
        <v>0.88726202195847603</v>
      </c>
      <c r="X22" s="27">
        <v>4.2487264884743698</v>
      </c>
      <c r="Y22" s="26">
        <v>0.71351751113550399</v>
      </c>
      <c r="Z22" s="27">
        <v>2.15821678683833</v>
      </c>
      <c r="AA22" s="25">
        <v>1.0019476707527299</v>
      </c>
      <c r="AB22" s="27">
        <v>2.4028847106242899</v>
      </c>
      <c r="AC22" s="23">
        <v>5.1121523803720104</v>
      </c>
      <c r="AD22" s="27">
        <v>0.999139372283531</v>
      </c>
      <c r="AE22" s="26">
        <v>0.19185249001978799</v>
      </c>
      <c r="AF22" s="27">
        <v>1.74744726939258</v>
      </c>
      <c r="AG22" s="25">
        <v>8.9846374949236905E-4</v>
      </c>
      <c r="AH22" s="14">
        <v>42.965099401862503</v>
      </c>
      <c r="AI22" s="25" t="s">
        <v>11</v>
      </c>
      <c r="AJ22" s="27"/>
      <c r="AK22" s="24" t="s">
        <v>5</v>
      </c>
      <c r="AL22" s="27"/>
      <c r="AM22" s="23">
        <v>11.4942003990086</v>
      </c>
      <c r="AN22" s="27">
        <v>1.3609063026542201</v>
      </c>
      <c r="AO22" s="25">
        <v>7.8368647008668899E-4</v>
      </c>
      <c r="AP22" s="27">
        <v>26.037809954195801</v>
      </c>
      <c r="AQ22" s="25">
        <v>3.8629976132839298E-2</v>
      </c>
      <c r="AR22" s="27">
        <v>8.1295568180869697</v>
      </c>
      <c r="AS22" s="25">
        <v>8.2298881810482796E-2</v>
      </c>
      <c r="AT22" s="27">
        <v>2.8084050537797198</v>
      </c>
      <c r="AU22" s="25">
        <v>2.2769139557073598E-3</v>
      </c>
      <c r="AV22" s="27">
        <v>9.0635961078316907</v>
      </c>
      <c r="AW22" s="23">
        <v>0.75083385410108505</v>
      </c>
      <c r="AX22" s="27">
        <v>4.0035183498174796</v>
      </c>
      <c r="AY22" s="25">
        <v>2.54098902884833E-3</v>
      </c>
      <c r="AZ22" s="27">
        <v>10.782779777390401</v>
      </c>
      <c r="BA22" s="25">
        <v>4.4912829105952998E-3</v>
      </c>
      <c r="BB22" s="27">
        <v>24.348737751118598</v>
      </c>
      <c r="BC22" s="25">
        <v>6.8326240179272801E-4</v>
      </c>
      <c r="BD22" s="27">
        <v>50.101269325887301</v>
      </c>
      <c r="BE22" s="25">
        <v>2.0254643081241198E-3</v>
      </c>
      <c r="BF22" s="27">
        <v>21.424439159220999</v>
      </c>
      <c r="BG22" s="25" t="s">
        <v>6</v>
      </c>
      <c r="BH22" s="27"/>
      <c r="BI22" s="25">
        <v>8.8997908822069599E-4</v>
      </c>
      <c r="BJ22" s="14">
        <v>41.946284400409098</v>
      </c>
      <c r="BK22" s="25">
        <v>1.64379724677431E-3</v>
      </c>
      <c r="BL22" s="14">
        <v>95.774646960401299</v>
      </c>
      <c r="BM22" s="25">
        <v>4.39159342380535E-4</v>
      </c>
      <c r="BN22" s="14">
        <v>44.403737732058197</v>
      </c>
      <c r="BO22" s="25">
        <v>5.2627297560019204E-4</v>
      </c>
      <c r="BP22" s="14">
        <v>91.651513899116793</v>
      </c>
      <c r="BQ22" s="25" t="s">
        <v>7</v>
      </c>
      <c r="BR22" s="14"/>
      <c r="BS22" s="25" t="s">
        <v>8</v>
      </c>
      <c r="BT22" s="14"/>
      <c r="BU22" s="25" t="s">
        <v>10</v>
      </c>
      <c r="BV22" s="27"/>
      <c r="BW22" s="25" t="s">
        <v>8</v>
      </c>
      <c r="BX22" s="14"/>
      <c r="BY22" s="25" t="s">
        <v>6</v>
      </c>
      <c r="BZ22" s="14"/>
      <c r="CA22" s="25">
        <v>5.8514444984055305E-4</v>
      </c>
      <c r="CB22" s="14">
        <v>29.5620418711705</v>
      </c>
      <c r="CC22" s="25">
        <v>1.6795473606426699E-2</v>
      </c>
      <c r="CD22" s="14">
        <v>60.0948325565518</v>
      </c>
      <c r="CE22" s="25">
        <v>4.8028148192655697E-2</v>
      </c>
      <c r="CF22" s="14">
        <v>5.5593625980272403</v>
      </c>
      <c r="CG22" s="25" t="s">
        <v>14</v>
      </c>
      <c r="CH22" s="14"/>
      <c r="CI22" s="25">
        <v>1.40693036382879E-3</v>
      </c>
      <c r="CJ22" s="14">
        <v>39.726553237667702</v>
      </c>
      <c r="CK22" s="25">
        <v>2.4134683172246402E-2</v>
      </c>
      <c r="CL22" s="14">
        <v>2.6331939288526902</v>
      </c>
    </row>
    <row r="23" spans="1:90" x14ac:dyDescent="0.3">
      <c r="A23" s="400" t="s">
        <v>197</v>
      </c>
      <c r="B23" s="401"/>
      <c r="C23" s="401"/>
      <c r="D23" s="401"/>
      <c r="E23" s="401"/>
      <c r="F23" s="401"/>
      <c r="G23" s="401"/>
      <c r="H23" s="401"/>
      <c r="I23" s="401"/>
      <c r="J23" s="401"/>
      <c r="K23" s="401"/>
      <c r="L23" s="401"/>
      <c r="M23" s="401"/>
      <c r="N23" s="401"/>
      <c r="O23" s="401"/>
      <c r="P23" s="401"/>
      <c r="Q23" s="401"/>
      <c r="R23" s="401"/>
      <c r="S23" s="401"/>
      <c r="T23" s="401"/>
      <c r="U23" s="401"/>
      <c r="V23" s="401"/>
      <c r="W23" s="401"/>
      <c r="X23" s="401"/>
      <c r="Y23" s="401"/>
      <c r="Z23" s="401"/>
      <c r="AA23" s="401"/>
      <c r="AB23" s="401"/>
      <c r="AC23" s="401"/>
      <c r="AD23" s="401"/>
      <c r="AE23" s="401"/>
      <c r="AF23" s="401"/>
      <c r="AG23" s="401"/>
      <c r="AH23" s="401"/>
      <c r="AI23" s="401"/>
      <c r="AJ23" s="401"/>
      <c r="AK23" s="401"/>
      <c r="AL23" s="401"/>
      <c r="AM23" s="401"/>
      <c r="AN23" s="401"/>
      <c r="AO23" s="401"/>
      <c r="AP23" s="401"/>
      <c r="AQ23" s="401"/>
      <c r="AR23" s="401"/>
      <c r="AS23" s="401"/>
      <c r="AT23" s="401"/>
      <c r="AU23" s="401"/>
      <c r="AV23" s="401"/>
      <c r="AW23" s="401"/>
      <c r="AX23" s="401"/>
      <c r="AY23" s="401"/>
      <c r="AZ23" s="401"/>
      <c r="BA23" s="401"/>
      <c r="BB23" s="401"/>
      <c r="BC23" s="401"/>
      <c r="BD23" s="401"/>
      <c r="BE23" s="401"/>
      <c r="BF23" s="401"/>
      <c r="BG23" s="401"/>
      <c r="BH23" s="401"/>
      <c r="BI23" s="401"/>
      <c r="BJ23" s="401"/>
      <c r="BK23" s="401"/>
      <c r="BL23" s="401"/>
      <c r="BM23" s="401"/>
      <c r="BN23" s="401"/>
      <c r="BO23" s="401"/>
      <c r="BP23" s="401"/>
      <c r="BQ23" s="401"/>
      <c r="BR23" s="401"/>
      <c r="BS23" s="401"/>
      <c r="BT23" s="401"/>
      <c r="BU23" s="401"/>
      <c r="BV23" s="401"/>
      <c r="BW23" s="401"/>
      <c r="BX23" s="401"/>
      <c r="BY23" s="401"/>
      <c r="BZ23" s="401"/>
      <c r="CA23" s="401"/>
      <c r="CB23" s="401"/>
      <c r="CC23" s="401"/>
      <c r="CD23" s="401"/>
      <c r="CE23" s="401"/>
      <c r="CF23" s="401"/>
      <c r="CG23" s="401"/>
      <c r="CH23" s="401"/>
      <c r="CI23" s="401"/>
      <c r="CJ23" s="401"/>
      <c r="CK23" s="401"/>
      <c r="CL23" s="404"/>
    </row>
    <row r="24" spans="1:90" x14ac:dyDescent="0.3">
      <c r="A24" s="21" t="s">
        <v>201</v>
      </c>
      <c r="B24" s="22">
        <v>5</v>
      </c>
      <c r="C24" s="10">
        <v>0.61776761517526801</v>
      </c>
      <c r="D24" s="27">
        <v>2.96529281576368</v>
      </c>
      <c r="E24" s="12">
        <v>15.158804345745001</v>
      </c>
      <c r="F24" s="27">
        <v>0.85949997508545095</v>
      </c>
      <c r="G24" s="24" t="s">
        <v>83</v>
      </c>
      <c r="H24" s="24"/>
      <c r="I24" s="25">
        <v>1.05567289121602</v>
      </c>
      <c r="J24" s="27">
        <v>3.5424083566626701</v>
      </c>
      <c r="K24" s="25">
        <v>0.66697884471862501</v>
      </c>
      <c r="L24" s="27">
        <v>4.8846943118860802</v>
      </c>
      <c r="M24" s="23">
        <v>18.218872467355101</v>
      </c>
      <c r="N24" s="27">
        <v>1.50571713254593</v>
      </c>
      <c r="O24" s="26">
        <v>0.25188489972391398</v>
      </c>
      <c r="P24" s="27">
        <v>1.02480789885746</v>
      </c>
      <c r="Q24" s="25">
        <v>6.71407662092358E-2</v>
      </c>
      <c r="R24" s="27">
        <v>9.6150582153192996</v>
      </c>
      <c r="S24" s="26">
        <v>0.71166084736206803</v>
      </c>
      <c r="T24" s="27">
        <v>1.4359362147688399</v>
      </c>
      <c r="U24" s="25">
        <v>0.115280885354481</v>
      </c>
      <c r="V24" s="27">
        <v>0.74024207312506196</v>
      </c>
      <c r="W24" s="25">
        <v>0.91138329993962597</v>
      </c>
      <c r="X24" s="27">
        <v>3.1262779394365299</v>
      </c>
      <c r="Y24" s="26">
        <v>1.3456104384419001</v>
      </c>
      <c r="Z24" s="27">
        <v>0.52788300671952404</v>
      </c>
      <c r="AA24" s="25">
        <v>1.49050868499556</v>
      </c>
      <c r="AB24" s="27">
        <v>1.04989193199135</v>
      </c>
      <c r="AC24" s="23">
        <v>5.1742009499890296</v>
      </c>
      <c r="AD24" s="27">
        <v>1.06527331780422</v>
      </c>
      <c r="AE24" s="26">
        <v>0.19632697195145399</v>
      </c>
      <c r="AF24" s="27">
        <v>1.8964612619525201</v>
      </c>
      <c r="AG24" s="25">
        <v>9.2653758304186897E-4</v>
      </c>
      <c r="AH24" s="14">
        <v>44.846961470543498</v>
      </c>
      <c r="AI24" s="25" t="s">
        <v>11</v>
      </c>
      <c r="AJ24" s="27"/>
      <c r="AK24" s="24" t="s">
        <v>5</v>
      </c>
      <c r="AL24" s="27"/>
      <c r="AM24" s="23">
        <v>11.427947494729001</v>
      </c>
      <c r="AN24" s="27">
        <v>0.30246241616696401</v>
      </c>
      <c r="AO24" s="25">
        <v>9.1890825886341396E-4</v>
      </c>
      <c r="AP24" s="27">
        <v>70.024295837615995</v>
      </c>
      <c r="AQ24" s="25">
        <v>3.9068837156277098E-2</v>
      </c>
      <c r="AR24" s="27">
        <v>12.8723509589661</v>
      </c>
      <c r="AS24" s="25">
        <v>7.9615119606935195E-2</v>
      </c>
      <c r="AT24" s="27">
        <v>3.4459147538638302</v>
      </c>
      <c r="AU24" s="25">
        <v>2.3250783717474999E-3</v>
      </c>
      <c r="AV24" s="27">
        <v>11.583862576221399</v>
      </c>
      <c r="AW24" s="23">
        <v>1.2434390302370899</v>
      </c>
      <c r="AX24" s="27">
        <v>0.89752935501976405</v>
      </c>
      <c r="AY24" s="25">
        <v>2.0328073652247898E-3</v>
      </c>
      <c r="AZ24" s="27">
        <v>20.216468502740501</v>
      </c>
      <c r="BA24" s="25">
        <v>4.2163142621120704E-3</v>
      </c>
      <c r="BB24" s="27">
        <v>36.528776570995497</v>
      </c>
      <c r="BC24" s="25">
        <v>7.3386768350945197E-4</v>
      </c>
      <c r="BD24" s="27">
        <v>27.369962791749401</v>
      </c>
      <c r="BE24" s="25">
        <v>1.8808161853288599E-3</v>
      </c>
      <c r="BF24" s="27">
        <v>26.641401733476702</v>
      </c>
      <c r="BG24" s="25" t="s">
        <v>6</v>
      </c>
      <c r="BH24" s="27">
        <v>124.925913605123</v>
      </c>
      <c r="BI24" s="25">
        <v>8.4058524882444795E-4</v>
      </c>
      <c r="BJ24" s="14">
        <v>61.121496470376599</v>
      </c>
      <c r="BK24" s="25">
        <v>3.13804834788773E-3</v>
      </c>
      <c r="BL24" s="14">
        <v>16.493601158901299</v>
      </c>
      <c r="BM24" s="25" t="s">
        <v>7</v>
      </c>
      <c r="BN24" s="14"/>
      <c r="BO24" s="25">
        <v>7.3678216584026899E-4</v>
      </c>
      <c r="BP24" s="14">
        <v>24.743582965269699</v>
      </c>
      <c r="BQ24" s="25">
        <v>4.86047014356026E-4</v>
      </c>
      <c r="BR24" s="14">
        <v>107.475022610625</v>
      </c>
      <c r="BS24" s="25" t="s">
        <v>8</v>
      </c>
      <c r="BT24" s="14"/>
      <c r="BU24" s="25" t="s">
        <v>10</v>
      </c>
      <c r="BV24" s="27"/>
      <c r="BW24" s="25" t="s">
        <v>8</v>
      </c>
      <c r="BX24" s="14"/>
      <c r="BY24" s="25" t="s">
        <v>6</v>
      </c>
      <c r="BZ24" s="14"/>
      <c r="CA24" s="25">
        <v>6.60623214272279E-4</v>
      </c>
      <c r="CB24" s="14">
        <v>32.456015843601001</v>
      </c>
      <c r="CC24" s="25" t="s">
        <v>15</v>
      </c>
      <c r="CD24" s="14"/>
      <c r="CE24" s="25">
        <v>9.0761826977089594E-2</v>
      </c>
      <c r="CF24" s="14">
        <v>2.2093472399208598</v>
      </c>
      <c r="CG24" s="25" t="s">
        <v>14</v>
      </c>
      <c r="CH24" s="14"/>
      <c r="CI24" s="25">
        <v>1.41729620640526E-3</v>
      </c>
      <c r="CJ24" s="14">
        <v>26.310887516832</v>
      </c>
      <c r="CK24" s="25">
        <v>2.56889884586089E-2</v>
      </c>
      <c r="CL24" s="14">
        <v>4.5642959914677901</v>
      </c>
    </row>
    <row r="25" spans="1:90" x14ac:dyDescent="0.3">
      <c r="A25" s="21" t="s">
        <v>202</v>
      </c>
      <c r="B25" s="22">
        <v>10</v>
      </c>
      <c r="C25" s="10">
        <v>0.606426304234707</v>
      </c>
      <c r="D25" s="27">
        <v>0.82127928306139797</v>
      </c>
      <c r="E25" s="12">
        <v>14.984073156380299</v>
      </c>
      <c r="F25" s="27">
        <v>0.76929587906644903</v>
      </c>
      <c r="G25" s="24" t="s">
        <v>83</v>
      </c>
      <c r="H25" s="24"/>
      <c r="I25" s="25">
        <v>1.0681928220747601</v>
      </c>
      <c r="J25" s="27">
        <v>2.9563010265988501</v>
      </c>
      <c r="K25" s="25">
        <v>0.65048471948200404</v>
      </c>
      <c r="L25" s="27">
        <v>3.6019382156403901</v>
      </c>
      <c r="M25" s="23">
        <v>17.7108486551355</v>
      </c>
      <c r="N25" s="27">
        <v>2.7054970779868102</v>
      </c>
      <c r="O25" s="26">
        <v>0.24957644607857801</v>
      </c>
      <c r="P25" s="27">
        <v>4.2692734077720598</v>
      </c>
      <c r="Q25" s="25">
        <v>9.2637569113673102E-2</v>
      </c>
      <c r="R25" s="27">
        <v>3.4171067800835502</v>
      </c>
      <c r="S25" s="26">
        <v>0.19722363329956499</v>
      </c>
      <c r="T25" s="27">
        <v>32.747510396481097</v>
      </c>
      <c r="U25" s="25">
        <v>0.11805027607020201</v>
      </c>
      <c r="V25" s="27">
        <v>2.4066238473215402</v>
      </c>
      <c r="W25" s="25">
        <v>0.92036085775528198</v>
      </c>
      <c r="X25" s="27">
        <v>2.5472024445480299</v>
      </c>
      <c r="Y25" s="26">
        <v>1.9075048139430899</v>
      </c>
      <c r="Z25" s="27">
        <v>0.41943926405281401</v>
      </c>
      <c r="AA25" s="25">
        <v>2.15591607928671</v>
      </c>
      <c r="AB25" s="27">
        <v>0.64040939985863699</v>
      </c>
      <c r="AC25" s="23">
        <v>5.0522198406124499</v>
      </c>
      <c r="AD25" s="27">
        <v>0.52036059913680699</v>
      </c>
      <c r="AE25" s="26">
        <v>0.188325599788325</v>
      </c>
      <c r="AF25" s="27">
        <v>1.4383429600567199</v>
      </c>
      <c r="AG25" s="25">
        <v>1.54423772806215E-3</v>
      </c>
      <c r="AH25" s="14">
        <v>11.353241223034299</v>
      </c>
      <c r="AI25" s="25">
        <v>8.0092847106646796E-4</v>
      </c>
      <c r="AJ25" s="27">
        <v>53.658264949480703</v>
      </c>
      <c r="AK25" s="24" t="s">
        <v>5</v>
      </c>
      <c r="AL25" s="27"/>
      <c r="AM25" s="23">
        <v>11.257972955868899</v>
      </c>
      <c r="AN25" s="27">
        <v>1.15750594772668</v>
      </c>
      <c r="AO25" s="25">
        <v>9.1882719064472298E-4</v>
      </c>
      <c r="AP25" s="27">
        <v>17.641610971827099</v>
      </c>
      <c r="AQ25" s="25">
        <v>4.8946337850336301E-2</v>
      </c>
      <c r="AR25" s="27">
        <v>10.2967795805903</v>
      </c>
      <c r="AS25" s="25">
        <v>8.2645192553418304E-2</v>
      </c>
      <c r="AT25" s="27">
        <v>3.7893982532616102</v>
      </c>
      <c r="AU25" s="25">
        <v>1.9879893674562901E-3</v>
      </c>
      <c r="AV25" s="27">
        <v>7.4856543400468203</v>
      </c>
      <c r="AW25" s="23">
        <v>0.77625706363659197</v>
      </c>
      <c r="AX25" s="27">
        <v>4.9328698951312404</v>
      </c>
      <c r="AY25" s="25">
        <v>2.4512925035414901E-3</v>
      </c>
      <c r="AZ25" s="27">
        <v>24.903008070719299</v>
      </c>
      <c r="BA25" s="25">
        <v>3.57467492087647E-3</v>
      </c>
      <c r="BB25" s="27">
        <v>9.7076615352788291</v>
      </c>
      <c r="BC25" s="25">
        <v>9.1100894417222504E-4</v>
      </c>
      <c r="BD25" s="27">
        <v>33.678576732316898</v>
      </c>
      <c r="BE25" s="25">
        <v>2.7487049221004301E-3</v>
      </c>
      <c r="BF25" s="27">
        <v>32.863739940416004</v>
      </c>
      <c r="BG25" s="25">
        <v>1.31638860809793E-3</v>
      </c>
      <c r="BH25" s="27" t="s">
        <v>85</v>
      </c>
      <c r="BI25" s="25">
        <v>1.23613645458414E-3</v>
      </c>
      <c r="BJ25" s="14">
        <v>42.141672119118297</v>
      </c>
      <c r="BK25" s="25">
        <v>2.0920322319251498E-3</v>
      </c>
      <c r="BL25" s="14">
        <v>68.881363328702406</v>
      </c>
      <c r="BM25" s="25">
        <v>4.6496489399739001E-4</v>
      </c>
      <c r="BN25" s="14">
        <v>58.533387267439103</v>
      </c>
      <c r="BO25" s="25">
        <v>1.2632446186593999E-3</v>
      </c>
      <c r="BP25" s="14">
        <v>1.29897314262596E-2</v>
      </c>
      <c r="BQ25" s="25">
        <v>8.1858126385197301E-4</v>
      </c>
      <c r="BR25" s="14">
        <v>57.284958061365302</v>
      </c>
      <c r="BS25" s="25">
        <v>1.05792808176117E-3</v>
      </c>
      <c r="BT25" s="14">
        <v>68.885362362728799</v>
      </c>
      <c r="BU25" s="25">
        <v>5.8736491409176197E-4</v>
      </c>
      <c r="BV25" s="27">
        <v>59.769775153522403</v>
      </c>
      <c r="BW25" s="25" t="s">
        <v>8</v>
      </c>
      <c r="BX25" s="14"/>
      <c r="BY25" s="25">
        <v>1.03534700963265E-3</v>
      </c>
      <c r="BZ25" s="14">
        <v>39.969788331769003</v>
      </c>
      <c r="CA25" s="25">
        <v>7.1724644340335705E-4</v>
      </c>
      <c r="CB25" s="14">
        <v>29.885424682105398</v>
      </c>
      <c r="CC25" s="25" t="s">
        <v>15</v>
      </c>
      <c r="CD25" s="14"/>
      <c r="CE25" s="25">
        <v>9.32767166206004E-2</v>
      </c>
      <c r="CF25" s="14">
        <v>1.56050052293602</v>
      </c>
      <c r="CG25" s="25" t="s">
        <v>14</v>
      </c>
      <c r="CH25" s="14"/>
      <c r="CI25" s="25">
        <v>3.6312105183574101E-3</v>
      </c>
      <c r="CJ25" s="14">
        <v>1.7089453065310101</v>
      </c>
      <c r="CK25" s="25">
        <v>2.4275056706797301E-2</v>
      </c>
      <c r="CL25" s="14">
        <v>3.7424255461578202</v>
      </c>
    </row>
    <row r="26" spans="1:90" x14ac:dyDescent="0.3">
      <c r="A26" s="21" t="s">
        <v>203</v>
      </c>
      <c r="B26" s="22">
        <v>20</v>
      </c>
      <c r="C26" s="10">
        <v>0.61354295535863701</v>
      </c>
      <c r="D26" s="27">
        <v>1.69831357228552</v>
      </c>
      <c r="E26" s="12">
        <v>15.0721694630321</v>
      </c>
      <c r="F26" s="27">
        <v>0.39473066894688102</v>
      </c>
      <c r="G26" s="24" t="s">
        <v>83</v>
      </c>
      <c r="H26" s="24"/>
      <c r="I26" s="25">
        <v>1.04614409848798</v>
      </c>
      <c r="J26" s="27">
        <v>0.80525327344098296</v>
      </c>
      <c r="K26" s="25">
        <v>0.67060343132176103</v>
      </c>
      <c r="L26" s="27">
        <v>2.9476158040756002</v>
      </c>
      <c r="M26" s="23">
        <v>18.445863856044799</v>
      </c>
      <c r="N26" s="27">
        <v>3.36344938938376</v>
      </c>
      <c r="O26" s="26">
        <v>0.215767589098871</v>
      </c>
      <c r="P26" s="27">
        <v>1.6537833636722099</v>
      </c>
      <c r="Q26" s="25">
        <v>7.2505592518935499E-2</v>
      </c>
      <c r="R26" s="27">
        <v>4.0776228544811204</v>
      </c>
      <c r="S26" s="26">
        <v>0.56787822482739303</v>
      </c>
      <c r="T26" s="27">
        <v>27.679446660128399</v>
      </c>
      <c r="U26" s="25">
        <v>0.115584391060195</v>
      </c>
      <c r="V26" s="27">
        <v>3.23719523749849</v>
      </c>
      <c r="W26" s="25">
        <v>0.89713599013290601</v>
      </c>
      <c r="X26" s="27">
        <v>2.3422173158584498</v>
      </c>
      <c r="Y26" s="26">
        <v>0.25774032011164</v>
      </c>
      <c r="Z26" s="27">
        <v>3.9036129630125802</v>
      </c>
      <c r="AA26" s="25">
        <v>0.57373961806171803</v>
      </c>
      <c r="AB26" s="27">
        <v>1.7652845786678699</v>
      </c>
      <c r="AC26" s="23">
        <v>5.1826669694755996</v>
      </c>
      <c r="AD26" s="27">
        <v>0.193125197780596</v>
      </c>
      <c r="AE26" s="26">
        <v>0.19269923233406</v>
      </c>
      <c r="AF26" s="27">
        <v>3.11962381072818</v>
      </c>
      <c r="AG26" s="25">
        <v>1.76885366543524E-3</v>
      </c>
      <c r="AH26" s="14">
        <v>45.260266687617403</v>
      </c>
      <c r="AI26" s="25" t="s">
        <v>11</v>
      </c>
      <c r="AJ26" s="27"/>
      <c r="AK26" s="24" t="s">
        <v>5</v>
      </c>
      <c r="AL26" s="27"/>
      <c r="AM26" s="23">
        <v>11.6208266260352</v>
      </c>
      <c r="AN26" s="27">
        <v>1.11420111278776</v>
      </c>
      <c r="AO26" s="25" t="s">
        <v>12</v>
      </c>
      <c r="AP26" s="27"/>
      <c r="AQ26" s="25">
        <v>4.2031889827650097E-2</v>
      </c>
      <c r="AR26" s="27">
        <v>11.964910107455101</v>
      </c>
      <c r="AS26" s="25">
        <v>7.9333656930015206E-2</v>
      </c>
      <c r="AT26" s="27">
        <v>3.1828805243938301</v>
      </c>
      <c r="AU26" s="25">
        <v>2.5039099181930302E-3</v>
      </c>
      <c r="AV26" s="27">
        <v>5.7682322786945397</v>
      </c>
      <c r="AW26" s="23">
        <v>1.07343369591632</v>
      </c>
      <c r="AX26" s="27">
        <v>1.6923825279360301</v>
      </c>
      <c r="AY26" s="25">
        <v>1.6740481675743099E-3</v>
      </c>
      <c r="AZ26" s="27">
        <v>32.5848124571718</v>
      </c>
      <c r="BA26" s="25">
        <v>4.3385103294980203E-3</v>
      </c>
      <c r="BB26" s="27">
        <v>30.784952704102601</v>
      </c>
      <c r="BC26" s="25">
        <v>1.03754492311827E-3</v>
      </c>
      <c r="BD26" s="27">
        <v>43.9032420923239</v>
      </c>
      <c r="BE26" s="25">
        <v>1.7359076698732999E-3</v>
      </c>
      <c r="BF26" s="27">
        <v>144.33973241504401</v>
      </c>
      <c r="BG26" s="25" t="s">
        <v>6</v>
      </c>
      <c r="BH26" s="27"/>
      <c r="BI26" s="25">
        <v>1.1372152789284099E-3</v>
      </c>
      <c r="BJ26" s="14">
        <v>47.023408988579803</v>
      </c>
      <c r="BK26" s="25">
        <v>3.13804834788773E-3</v>
      </c>
      <c r="BL26" s="14">
        <v>16.493601158901299</v>
      </c>
      <c r="BM26" s="25">
        <v>5.6830334168830995E-4</v>
      </c>
      <c r="BN26" s="14">
        <v>47.231952068947201</v>
      </c>
      <c r="BO26" s="25" t="s">
        <v>7</v>
      </c>
      <c r="BP26" s="14"/>
      <c r="BQ26" s="25" t="s">
        <v>7</v>
      </c>
      <c r="BR26" s="14"/>
      <c r="BS26" s="25" t="s">
        <v>8</v>
      </c>
      <c r="BT26" s="14"/>
      <c r="BU26" s="25" t="s">
        <v>10</v>
      </c>
      <c r="BV26" s="27"/>
      <c r="BW26" s="25" t="s">
        <v>8</v>
      </c>
      <c r="BX26" s="14"/>
      <c r="BY26" s="25">
        <v>1.19463667855823E-3</v>
      </c>
      <c r="BZ26" s="14">
        <v>17.636225515046199</v>
      </c>
      <c r="CA26" s="25">
        <v>5.0960906217969602E-4</v>
      </c>
      <c r="CB26" s="14">
        <v>77.776191253660201</v>
      </c>
      <c r="CC26" s="25" t="s">
        <v>15</v>
      </c>
      <c r="CD26" s="14"/>
      <c r="CE26" s="25">
        <v>4.3324113735930703E-2</v>
      </c>
      <c r="CF26" s="14">
        <v>4.0505990137425503</v>
      </c>
      <c r="CG26" s="25">
        <v>3.6050989268385301E-4</v>
      </c>
      <c r="CH26" s="14">
        <v>24.4950300386867</v>
      </c>
      <c r="CI26" s="25">
        <v>2.4621979664782201E-3</v>
      </c>
      <c r="CJ26" s="14">
        <v>10.719521332222399</v>
      </c>
      <c r="CK26" s="25">
        <v>2.4646127693674299E-2</v>
      </c>
      <c r="CL26" s="14">
        <v>5.3614548457323803</v>
      </c>
    </row>
    <row r="27" spans="1:90" x14ac:dyDescent="0.3">
      <c r="A27" s="21" t="s">
        <v>204</v>
      </c>
      <c r="B27" s="22">
        <v>30</v>
      </c>
      <c r="C27" s="10">
        <v>0.62381082096487905</v>
      </c>
      <c r="D27" s="27">
        <v>2.2378452707372398</v>
      </c>
      <c r="E27" s="12">
        <v>15.4790175573628</v>
      </c>
      <c r="F27" s="27">
        <v>2.2876028861154398</v>
      </c>
      <c r="G27" s="24" t="s">
        <v>83</v>
      </c>
      <c r="H27" s="24"/>
      <c r="I27" s="25">
        <v>1.02870402178426</v>
      </c>
      <c r="J27" s="27">
        <v>1.6022912811076799</v>
      </c>
      <c r="K27" s="25">
        <v>0.68184307485457096</v>
      </c>
      <c r="L27" s="27">
        <v>2.8051190971925899</v>
      </c>
      <c r="M27" s="23">
        <v>18.697814530065699</v>
      </c>
      <c r="N27" s="27">
        <v>1.06023594454527</v>
      </c>
      <c r="O27" s="26">
        <v>0.21839982470994099</v>
      </c>
      <c r="P27" s="27">
        <v>3.8897409328371801</v>
      </c>
      <c r="Q27" s="25">
        <v>6.32434308462584E-2</v>
      </c>
      <c r="R27" s="27">
        <v>12.6327858225194</v>
      </c>
      <c r="S27" s="26">
        <v>0.54501926374965204</v>
      </c>
      <c r="T27" s="27">
        <v>14.846031146154299</v>
      </c>
      <c r="U27" s="25">
        <v>0.116388586285378</v>
      </c>
      <c r="V27" s="27">
        <v>2.07110586168811</v>
      </c>
      <c r="W27" s="25">
        <v>0.90342359931341898</v>
      </c>
      <c r="X27" s="27">
        <v>4.5627172089703096</v>
      </c>
      <c r="Y27" s="26">
        <v>0.265153432608703</v>
      </c>
      <c r="Z27" s="27">
        <v>3.3850950866442799</v>
      </c>
      <c r="AA27" s="25">
        <v>0.52603636411050803</v>
      </c>
      <c r="AB27" s="27">
        <v>2.57729474800623</v>
      </c>
      <c r="AC27" s="23">
        <v>5.1891293791285804</v>
      </c>
      <c r="AD27" s="27">
        <v>0.55157160199656197</v>
      </c>
      <c r="AE27" s="26">
        <v>0.20048851884246399</v>
      </c>
      <c r="AF27" s="27">
        <v>2.0034128639282098</v>
      </c>
      <c r="AG27" s="25">
        <v>2.1619378730824198E-3</v>
      </c>
      <c r="AH27" s="14">
        <v>10.3069171660742</v>
      </c>
      <c r="AI27" s="25" t="s">
        <v>11</v>
      </c>
      <c r="AJ27" s="27"/>
      <c r="AK27" s="24" t="s">
        <v>5</v>
      </c>
      <c r="AL27" s="27"/>
      <c r="AM27" s="23">
        <v>11.546542862424801</v>
      </c>
      <c r="AN27" s="27">
        <v>0.34837768239977102</v>
      </c>
      <c r="AO27" s="25">
        <v>1.0269721943786301E-3</v>
      </c>
      <c r="AP27" s="27">
        <v>40.504020428561297</v>
      </c>
      <c r="AQ27" s="25">
        <v>4.3129536228356503E-2</v>
      </c>
      <c r="AR27" s="27">
        <v>6.1696521125871797</v>
      </c>
      <c r="AS27" s="25">
        <v>8.3013054405380093E-2</v>
      </c>
      <c r="AT27" s="27">
        <v>2.0049138740343699</v>
      </c>
      <c r="AU27" s="25">
        <v>2.6621261040455399E-3</v>
      </c>
      <c r="AV27" s="27">
        <v>8.9848049880782099</v>
      </c>
      <c r="AW27" s="23">
        <v>0.72497453858928196</v>
      </c>
      <c r="AX27" s="27">
        <v>2.1537034926724599</v>
      </c>
      <c r="AY27" s="25">
        <v>2.0925871130447701E-3</v>
      </c>
      <c r="AZ27" s="27">
        <v>21.1401521082941</v>
      </c>
      <c r="BA27" s="25">
        <v>4.3079613126515296E-3</v>
      </c>
      <c r="BB27" s="27">
        <v>26.261985761651498</v>
      </c>
      <c r="BC27" s="25">
        <v>9.1103171882646295E-4</v>
      </c>
      <c r="BD27" s="27">
        <v>4.8105305914928698</v>
      </c>
      <c r="BE27" s="25" t="s">
        <v>13</v>
      </c>
      <c r="BF27" s="27"/>
      <c r="BG27" s="25">
        <v>1.4809186726267699E-3</v>
      </c>
      <c r="BH27" s="27" t="s">
        <v>85</v>
      </c>
      <c r="BI27" s="25">
        <v>6.9227023377246898E-4</v>
      </c>
      <c r="BJ27" s="14">
        <v>21.424439159220899</v>
      </c>
      <c r="BK27" s="25">
        <v>2.9886366861707802E-3</v>
      </c>
      <c r="BL27" s="14">
        <v>43.2954247223377</v>
      </c>
      <c r="BM27" s="25">
        <v>6.1998418965611998E-4</v>
      </c>
      <c r="BN27" s="14">
        <v>38.188539988561303</v>
      </c>
      <c r="BO27" s="25">
        <v>9.4738609468981495E-4</v>
      </c>
      <c r="BP27" s="14">
        <v>33.345001124606398</v>
      </c>
      <c r="BQ27" s="25">
        <v>6.3953675690583695E-4</v>
      </c>
      <c r="BR27" s="14">
        <v>54.108793730729801</v>
      </c>
      <c r="BS27" s="25" t="s">
        <v>8</v>
      </c>
      <c r="BT27" s="14"/>
      <c r="BU27" s="25" t="s">
        <v>10</v>
      </c>
      <c r="BV27" s="27"/>
      <c r="BW27" s="25">
        <v>1.2391123299050301E-3</v>
      </c>
      <c r="BX27" s="14">
        <v>41.666352473446601</v>
      </c>
      <c r="BY27" s="25">
        <v>1.1680923824465899E-3</v>
      </c>
      <c r="BZ27" s="14">
        <v>20.827333185092801</v>
      </c>
      <c r="CA27" s="25">
        <v>6.4171105574249905E-4</v>
      </c>
      <c r="CB27" s="14">
        <v>5.0893224999601197</v>
      </c>
      <c r="CC27" s="25" t="s">
        <v>15</v>
      </c>
      <c r="CD27" s="14"/>
      <c r="CE27" s="25">
        <v>1.80094460696541E-2</v>
      </c>
      <c r="CF27" s="14">
        <v>1.73313103122871</v>
      </c>
      <c r="CG27" s="25" t="s">
        <v>14</v>
      </c>
      <c r="CH27" s="14"/>
      <c r="CI27" s="25">
        <v>2.62771005767666E-3</v>
      </c>
      <c r="CJ27" s="14">
        <v>5.8255893119374802</v>
      </c>
      <c r="CK27" s="25">
        <v>2.5478443195729901E-2</v>
      </c>
      <c r="CL27" s="14">
        <v>4.0850438146170598</v>
      </c>
    </row>
    <row r="28" spans="1:90" x14ac:dyDescent="0.3">
      <c r="A28" s="21" t="s">
        <v>205</v>
      </c>
      <c r="B28" s="22">
        <v>40</v>
      </c>
      <c r="C28" s="10">
        <v>0.621476414583499</v>
      </c>
      <c r="D28" s="27">
        <v>0.77699833250664696</v>
      </c>
      <c r="E28" s="12">
        <v>16.182881861532199</v>
      </c>
      <c r="F28" s="27">
        <v>1.3268888996633601</v>
      </c>
      <c r="G28" s="24" t="s">
        <v>83</v>
      </c>
      <c r="H28" s="24"/>
      <c r="I28" s="25">
        <v>1.55517479692673</v>
      </c>
      <c r="J28" s="27">
        <v>2.2043417200723798</v>
      </c>
      <c r="K28" s="25">
        <v>1.2436376885164699</v>
      </c>
      <c r="L28" s="27">
        <v>3.1780474497628601</v>
      </c>
      <c r="M28" s="23">
        <v>18.938925906225499</v>
      </c>
      <c r="N28" s="27">
        <v>3.6017212450043998</v>
      </c>
      <c r="O28" s="26">
        <v>0.78525381854397003</v>
      </c>
      <c r="P28" s="27">
        <v>1.2785061903381001</v>
      </c>
      <c r="Q28" s="25">
        <v>0.61112018280942304</v>
      </c>
      <c r="R28" s="27">
        <v>2.3633412662290199</v>
      </c>
      <c r="S28" s="26">
        <v>1.13532015650937</v>
      </c>
      <c r="T28" s="27">
        <v>11.798852164350601</v>
      </c>
      <c r="U28" s="25">
        <v>0.65191368879439304</v>
      </c>
      <c r="V28" s="27">
        <v>0.72706124300985897</v>
      </c>
      <c r="W28" s="25">
        <v>1.44264734812686</v>
      </c>
      <c r="X28" s="27">
        <v>3.7498797772589598</v>
      </c>
      <c r="Y28" s="26">
        <v>0.94230504399361503</v>
      </c>
      <c r="Z28" s="27">
        <v>0.75256170335749895</v>
      </c>
      <c r="AA28" s="25">
        <v>1.4068525191238599</v>
      </c>
      <c r="AB28" s="27">
        <v>1.9063023634605301</v>
      </c>
      <c r="AC28" s="23">
        <v>5.8314419771133901</v>
      </c>
      <c r="AD28" s="27">
        <v>2.1245351289747698</v>
      </c>
      <c r="AE28" s="26">
        <v>0.194331724220215</v>
      </c>
      <c r="AF28" s="27">
        <v>2.4431370528715801</v>
      </c>
      <c r="AG28" s="25">
        <v>1.51616389451265E-3</v>
      </c>
      <c r="AH28" s="14">
        <v>48.5409406265981</v>
      </c>
      <c r="AI28" s="25">
        <v>7.6607370193606497E-4</v>
      </c>
      <c r="AJ28" s="27">
        <v>25.840311401809899</v>
      </c>
      <c r="AK28" s="24" t="s">
        <v>5</v>
      </c>
      <c r="AL28" s="27"/>
      <c r="AM28" s="23">
        <v>11.9927859919555</v>
      </c>
      <c r="AN28" s="27">
        <v>0.98576211111565704</v>
      </c>
      <c r="AO28" s="25" t="s">
        <v>12</v>
      </c>
      <c r="AP28" s="27"/>
      <c r="AQ28" s="25">
        <v>0.59293647006845496</v>
      </c>
      <c r="AR28" s="27">
        <v>1.1402069175251399</v>
      </c>
      <c r="AS28" s="25">
        <v>8.7623239086546706E-2</v>
      </c>
      <c r="AT28" s="27">
        <v>3.1370174569299598</v>
      </c>
      <c r="AU28" s="25">
        <v>2.3800939386553902E-3</v>
      </c>
      <c r="AV28" s="27">
        <v>3.779968214323</v>
      </c>
      <c r="AW28" s="23">
        <v>1.54591619544453</v>
      </c>
      <c r="AX28" s="27">
        <v>1.19826657577775</v>
      </c>
      <c r="AY28" s="25">
        <v>1.37512252489756E-3</v>
      </c>
      <c r="AZ28" s="27">
        <v>81.022644183990707</v>
      </c>
      <c r="BA28" s="25">
        <v>4.1246397147077698E-3</v>
      </c>
      <c r="BB28" s="27">
        <v>1.2834158135610301</v>
      </c>
      <c r="BC28" s="25">
        <v>8.8568352865962504E-4</v>
      </c>
      <c r="BD28" s="27">
        <v>22.679909398494999</v>
      </c>
      <c r="BE28" s="25">
        <v>1.59138974340818E-3</v>
      </c>
      <c r="BF28" s="27">
        <v>47.244190398712597</v>
      </c>
      <c r="BG28" s="25" t="s">
        <v>6</v>
      </c>
      <c r="BH28" s="27"/>
      <c r="BI28" s="25">
        <v>1.03833860222709E-3</v>
      </c>
      <c r="BJ28" s="14">
        <v>45.916242373631498</v>
      </c>
      <c r="BK28" s="25">
        <v>2.9886366861707802E-3</v>
      </c>
      <c r="BL28" s="14">
        <v>75.501562869567195</v>
      </c>
      <c r="BM28" s="25" t="s">
        <v>7</v>
      </c>
      <c r="BN28" s="14"/>
      <c r="BO28" s="25" t="s">
        <v>7</v>
      </c>
      <c r="BP28" s="14"/>
      <c r="BQ28" s="25">
        <v>4.34891440942844E-4</v>
      </c>
      <c r="BR28" s="14">
        <v>36.729448259505702</v>
      </c>
      <c r="BS28" s="25" t="s">
        <v>8</v>
      </c>
      <c r="BT28" s="14"/>
      <c r="BU28" s="25">
        <v>6.3843213008393199E-4</v>
      </c>
      <c r="BV28" s="27">
        <v>34.6422631730901</v>
      </c>
      <c r="BW28" s="25" t="s">
        <v>8</v>
      </c>
      <c r="BX28" s="14"/>
      <c r="BY28" s="25">
        <v>8.4951304459543605E-4</v>
      </c>
      <c r="BZ28" s="14">
        <v>23.5944900441045</v>
      </c>
      <c r="CA28" s="25">
        <v>5.0960906217969602E-4</v>
      </c>
      <c r="CB28" s="14">
        <v>61.853072620465603</v>
      </c>
      <c r="CC28" s="25" t="s">
        <v>15</v>
      </c>
      <c r="CD28" s="14"/>
      <c r="CE28" s="25">
        <v>0.56521586779954802</v>
      </c>
      <c r="CF28" s="14">
        <v>0.427961161503431</v>
      </c>
      <c r="CG28" s="25">
        <v>3.8563367243907998E-4</v>
      </c>
      <c r="CH28" s="14">
        <v>22.899194965734502</v>
      </c>
      <c r="CI28" s="25">
        <v>2.03800534272043E-3</v>
      </c>
      <c r="CJ28" s="14">
        <v>16.704719266623901</v>
      </c>
      <c r="CK28" s="25">
        <v>2.3994309637695398E-2</v>
      </c>
      <c r="CL28" s="14">
        <v>3.9849802741028202</v>
      </c>
    </row>
    <row r="29" spans="1:90" x14ac:dyDescent="0.3">
      <c r="A29" s="21" t="s">
        <v>206</v>
      </c>
      <c r="B29" s="22">
        <v>50</v>
      </c>
      <c r="C29" s="10">
        <v>0.60875924291949002</v>
      </c>
      <c r="D29" s="27">
        <v>0.78344575271472705</v>
      </c>
      <c r="E29" s="12">
        <v>15.5044298659848</v>
      </c>
      <c r="F29" s="27">
        <v>2.2821389140680801</v>
      </c>
      <c r="G29" s="24" t="s">
        <v>83</v>
      </c>
      <c r="H29" s="24"/>
      <c r="I29" s="25">
        <v>1.04996537407903</v>
      </c>
      <c r="J29" s="27">
        <v>2.6862525328959399</v>
      </c>
      <c r="K29" s="25">
        <v>0.656283949314861</v>
      </c>
      <c r="L29" s="27">
        <v>4.03979349469083</v>
      </c>
      <c r="M29" s="23">
        <v>18.566787795143998</v>
      </c>
      <c r="N29" s="27">
        <v>0.824255389682786</v>
      </c>
      <c r="O29" s="26">
        <v>0.22094418418815201</v>
      </c>
      <c r="P29" s="27">
        <v>7.0449132810567097</v>
      </c>
      <c r="Q29" s="25">
        <v>6.11340814612144E-2</v>
      </c>
      <c r="R29" s="27">
        <v>10.450234648225701</v>
      </c>
      <c r="S29" s="26">
        <v>0.55332189897575301</v>
      </c>
      <c r="T29" s="27">
        <v>8.3700372167289903</v>
      </c>
      <c r="U29" s="25">
        <v>0.11038833858356401</v>
      </c>
      <c r="V29" s="27">
        <v>4.44439074594223</v>
      </c>
      <c r="W29" s="25">
        <v>0.90521731697949503</v>
      </c>
      <c r="X29" s="27">
        <v>1.8083434186507099</v>
      </c>
      <c r="Y29" s="26">
        <v>0.29783107560376698</v>
      </c>
      <c r="Z29" s="27">
        <v>1.67656376840795</v>
      </c>
      <c r="AA29" s="25">
        <v>0.51939164666257998</v>
      </c>
      <c r="AB29" s="27">
        <v>0.429956690294726</v>
      </c>
      <c r="AC29" s="23">
        <v>5.2274513068658797</v>
      </c>
      <c r="AD29" s="27">
        <v>0.70822538848795102</v>
      </c>
      <c r="AE29" s="26">
        <v>0.19958165942418299</v>
      </c>
      <c r="AF29" s="27">
        <v>1.5453330673827199</v>
      </c>
      <c r="AG29" s="25">
        <v>1.03885818621696E-3</v>
      </c>
      <c r="AH29" s="14">
        <v>37.449405595640698</v>
      </c>
      <c r="AI29" s="25">
        <v>6.2679390521117701E-4</v>
      </c>
      <c r="AJ29" s="27">
        <v>60.945557553142997</v>
      </c>
      <c r="AK29" s="24" t="s">
        <v>5</v>
      </c>
      <c r="AL29" s="27"/>
      <c r="AM29" s="23">
        <v>11.6323349350867</v>
      </c>
      <c r="AN29" s="27">
        <v>0.29279652708876602</v>
      </c>
      <c r="AO29" s="25">
        <v>8.1068218691082001E-4</v>
      </c>
      <c r="AP29" s="27">
        <v>30.549414069667598</v>
      </c>
      <c r="AQ29" s="25">
        <v>4.1154167780774499E-2</v>
      </c>
      <c r="AR29" s="27">
        <v>8.8128192330866302</v>
      </c>
      <c r="AS29" s="25">
        <v>8.67574297727184E-2</v>
      </c>
      <c r="AT29" s="27">
        <v>4.2034639119345796</v>
      </c>
      <c r="AU29" s="25">
        <v>2.3181859488865799E-3</v>
      </c>
      <c r="AV29" s="27">
        <v>3.8809136253894199</v>
      </c>
      <c r="AW29" s="23">
        <v>0.62423908081784796</v>
      </c>
      <c r="AX29" s="27">
        <v>2.7864074374687</v>
      </c>
      <c r="AY29" s="25">
        <v>1.8833041885210999E-3</v>
      </c>
      <c r="AZ29" s="27">
        <v>5.4978670529670097</v>
      </c>
      <c r="BA29" s="25">
        <v>4.2468632789585603E-3</v>
      </c>
      <c r="BB29" s="27">
        <v>14.042727311922199</v>
      </c>
      <c r="BC29" s="25">
        <v>1.03754492311827E-3</v>
      </c>
      <c r="BD29" s="27">
        <v>31.896224985238</v>
      </c>
      <c r="BE29" s="25">
        <v>1.7361680625336E-3</v>
      </c>
      <c r="BF29" s="27">
        <v>14.4305095403752</v>
      </c>
      <c r="BG29" s="25">
        <v>8.2265032264416905E-4</v>
      </c>
      <c r="BH29" s="27">
        <v>173.20508075688801</v>
      </c>
      <c r="BI29" s="25">
        <v>1.3349686323310399E-3</v>
      </c>
      <c r="BJ29" s="14">
        <v>32.0718074534837</v>
      </c>
      <c r="BK29" s="25">
        <v>4.0346528021333499E-3</v>
      </c>
      <c r="BL29" s="14">
        <v>16.974604282097701</v>
      </c>
      <c r="BM29" s="25" t="s">
        <v>7</v>
      </c>
      <c r="BN29" s="14"/>
      <c r="BO29" s="25" t="s">
        <v>7</v>
      </c>
      <c r="BP29" s="14"/>
      <c r="BQ29" s="25">
        <v>5.3720258776920697E-4</v>
      </c>
      <c r="BR29" s="14">
        <v>37.791587896538502</v>
      </c>
      <c r="BS29" s="25" t="s">
        <v>8</v>
      </c>
      <c r="BT29" s="14"/>
      <c r="BU29" s="25" t="s">
        <v>10</v>
      </c>
      <c r="BV29" s="27"/>
      <c r="BW29" s="25" t="s">
        <v>8</v>
      </c>
      <c r="BX29" s="14"/>
      <c r="BY29" s="25">
        <v>9.0262552907444495E-4</v>
      </c>
      <c r="BZ29" s="14">
        <v>35.659407286307399</v>
      </c>
      <c r="CA29" s="25">
        <v>4.7189799157839902E-4</v>
      </c>
      <c r="CB29" s="14">
        <v>54.1071124393535</v>
      </c>
      <c r="CC29" s="25" t="s">
        <v>15</v>
      </c>
      <c r="CD29" s="14"/>
      <c r="CE29" s="25">
        <v>1.0586630024923299E-2</v>
      </c>
      <c r="CF29" s="14">
        <v>21.698689076686399</v>
      </c>
      <c r="CG29" s="25">
        <v>3.5211015050342698E-4</v>
      </c>
      <c r="CH29" s="14">
        <v>37.800496703335</v>
      </c>
      <c r="CI29" s="25">
        <v>2.03800534272043E-3</v>
      </c>
      <c r="CJ29" s="14">
        <v>3.8330898141714802</v>
      </c>
      <c r="CK29" s="25">
        <v>2.4676235666265998E-2</v>
      </c>
      <c r="CL29" s="14">
        <v>2.16850958035422</v>
      </c>
    </row>
    <row r="30" spans="1:90" x14ac:dyDescent="0.3">
      <c r="A30" s="21" t="s">
        <v>207</v>
      </c>
      <c r="B30" s="22">
        <v>50</v>
      </c>
      <c r="C30" s="10">
        <v>0.61494313791139199</v>
      </c>
      <c r="D30" s="27">
        <v>1.5513134017038701</v>
      </c>
      <c r="E30" s="12">
        <v>15.153444825846901</v>
      </c>
      <c r="F30" s="27">
        <v>2.28777122387871</v>
      </c>
      <c r="G30" s="24" t="s">
        <v>83</v>
      </c>
      <c r="H30" s="24"/>
      <c r="I30" s="25">
        <v>1.0225502652404499</v>
      </c>
      <c r="J30" s="27">
        <v>2.0488558135518802</v>
      </c>
      <c r="K30" s="25">
        <v>0.64069610664422605</v>
      </c>
      <c r="L30" s="27">
        <v>3.0746043676813302</v>
      </c>
      <c r="M30" s="23">
        <v>18.506902451316002</v>
      </c>
      <c r="N30" s="27">
        <v>1.6161594835620301</v>
      </c>
      <c r="O30" s="26">
        <v>0.21573863441914101</v>
      </c>
      <c r="P30" s="27">
        <v>3.6846864544422302</v>
      </c>
      <c r="Q30" s="25">
        <v>5.3302585164689102E-2</v>
      </c>
      <c r="R30" s="27">
        <v>0.41902016459130798</v>
      </c>
      <c r="S30" s="26">
        <v>0.21435385539732199</v>
      </c>
      <c r="T30" s="27">
        <v>37.933739664559198</v>
      </c>
      <c r="U30" s="25">
        <v>0.10889821097397299</v>
      </c>
      <c r="V30" s="27">
        <v>1.17688435126443</v>
      </c>
      <c r="W30" s="25">
        <v>0.878401785010267</v>
      </c>
      <c r="X30" s="27">
        <v>2.40714169424594</v>
      </c>
      <c r="Y30" s="26">
        <v>0.33234335386212299</v>
      </c>
      <c r="Z30" s="27">
        <v>2.69501213492256</v>
      </c>
      <c r="AA30" s="25">
        <v>0.53089513901637198</v>
      </c>
      <c r="AB30" s="27">
        <v>1.21622470538524</v>
      </c>
      <c r="AC30" s="23">
        <v>5.1614819701633801</v>
      </c>
      <c r="AD30" s="27">
        <v>0.83985785052303896</v>
      </c>
      <c r="AE30" s="26">
        <v>0.19165118377547499</v>
      </c>
      <c r="AF30" s="27">
        <v>0.54718040720732297</v>
      </c>
      <c r="AG30" s="25">
        <v>1.48806479198605E-3</v>
      </c>
      <c r="AH30" s="14">
        <v>79.247761534096398</v>
      </c>
      <c r="AI30" s="25" t="s">
        <v>11</v>
      </c>
      <c r="AJ30" s="27"/>
      <c r="AK30" s="24" t="s">
        <v>5</v>
      </c>
      <c r="AL30" s="27"/>
      <c r="AM30" s="23">
        <v>11.435435238268299</v>
      </c>
      <c r="AN30" s="27">
        <v>1.31564145140124</v>
      </c>
      <c r="AO30" s="25" t="s">
        <v>12</v>
      </c>
      <c r="AP30" s="27"/>
      <c r="AQ30" s="25">
        <v>3.91784701051179E-2</v>
      </c>
      <c r="AR30" s="27">
        <v>6.0788191787840997</v>
      </c>
      <c r="AS30" s="25">
        <v>8.5805156370869495E-2</v>
      </c>
      <c r="AT30" s="27">
        <v>2.6872821320180198</v>
      </c>
      <c r="AU30" s="25">
        <v>2.64834125832368E-3</v>
      </c>
      <c r="AV30" s="27">
        <v>7.0128412916093197</v>
      </c>
      <c r="AW30" s="23">
        <v>0.61630116587925499</v>
      </c>
      <c r="AX30" s="27">
        <v>1.5320723790123101</v>
      </c>
      <c r="AY30" s="25">
        <v>1.43490227271754E-3</v>
      </c>
      <c r="AZ30" s="27">
        <v>21.949334308592601</v>
      </c>
      <c r="BA30" s="25">
        <v>3.1775102050072999E-3</v>
      </c>
      <c r="BB30" s="27">
        <v>36.145961994823402</v>
      </c>
      <c r="BC30" s="25">
        <v>7.5917032436781395E-4</v>
      </c>
      <c r="BD30" s="27">
        <v>20.817765193524998</v>
      </c>
      <c r="BE30" s="25">
        <v>2.6040567993051698E-3</v>
      </c>
      <c r="BF30" s="27">
        <v>53.567801587236502</v>
      </c>
      <c r="BG30" s="25" t="s">
        <v>6</v>
      </c>
      <c r="BH30" s="27"/>
      <c r="BI30" s="25">
        <v>1.4833281463374299E-3</v>
      </c>
      <c r="BJ30" s="14">
        <v>55.079445712288198</v>
      </c>
      <c r="BK30" s="25">
        <v>2.09216671586909E-3</v>
      </c>
      <c r="BL30" s="14">
        <v>24.738811431625901</v>
      </c>
      <c r="BM30" s="25" t="s">
        <v>7</v>
      </c>
      <c r="BN30" s="14"/>
      <c r="BO30" s="25" t="s">
        <v>7</v>
      </c>
      <c r="BP30" s="14"/>
      <c r="BQ30" s="25">
        <v>4.6044620533916802E-4</v>
      </c>
      <c r="BR30" s="14">
        <v>44.099949829903501</v>
      </c>
      <c r="BS30" s="25" t="s">
        <v>8</v>
      </c>
      <c r="BT30" s="14"/>
      <c r="BU30" s="25" t="s">
        <v>10</v>
      </c>
      <c r="BV30" s="27"/>
      <c r="BW30" s="25" t="s">
        <v>8</v>
      </c>
      <c r="BX30" s="14"/>
      <c r="BY30" s="25">
        <v>8.2299264073951996E-4</v>
      </c>
      <c r="BZ30" s="14">
        <v>44.696625525401402</v>
      </c>
      <c r="CA30" s="25" t="s">
        <v>7</v>
      </c>
      <c r="CB30" s="14"/>
      <c r="CC30" s="25" t="s">
        <v>15</v>
      </c>
      <c r="CD30" s="14"/>
      <c r="CE30" s="25">
        <v>8.6881364108948797E-3</v>
      </c>
      <c r="CF30" s="14">
        <v>14.287975515044</v>
      </c>
      <c r="CG30" s="25" t="s">
        <v>14</v>
      </c>
      <c r="CH30" s="14"/>
      <c r="CI30" s="25">
        <v>1.4379968561013699E-3</v>
      </c>
      <c r="CJ30" s="14">
        <v>20.740547964751599</v>
      </c>
      <c r="CK30" s="25">
        <v>2.39441697872355E-2</v>
      </c>
      <c r="CL30" s="14">
        <v>0.66460655991706297</v>
      </c>
    </row>
    <row r="31" spans="1:90" x14ac:dyDescent="0.3">
      <c r="A31" s="21" t="s">
        <v>208</v>
      </c>
      <c r="B31" s="22">
        <v>60</v>
      </c>
      <c r="C31" s="10">
        <v>0.62719295304498801</v>
      </c>
      <c r="D31" s="27">
        <v>0.21383043771534099</v>
      </c>
      <c r="E31" s="12">
        <v>15.279950266529299</v>
      </c>
      <c r="F31" s="27">
        <v>0.50851703534116499</v>
      </c>
      <c r="G31" s="24" t="s">
        <v>83</v>
      </c>
      <c r="H31" s="24"/>
      <c r="I31" s="25">
        <v>1.04819321720961</v>
      </c>
      <c r="J31" s="27">
        <v>1.20436020980651</v>
      </c>
      <c r="K31" s="25">
        <v>0.69090590051443002</v>
      </c>
      <c r="L31" s="27">
        <v>0.92242030565590905</v>
      </c>
      <c r="M31" s="23">
        <v>18.484619319467299</v>
      </c>
      <c r="N31" s="27">
        <v>0.64972600099544497</v>
      </c>
      <c r="O31" s="26">
        <v>0.23553250232404799</v>
      </c>
      <c r="P31" s="27">
        <v>3.0012106654126098</v>
      </c>
      <c r="Q31" s="25">
        <v>7.10385518411982E-2</v>
      </c>
      <c r="R31" s="27">
        <v>5.9995494889468297</v>
      </c>
      <c r="S31" s="26">
        <v>0.446389482087999</v>
      </c>
      <c r="T31" s="27">
        <v>4.8372273745024499</v>
      </c>
      <c r="U31" s="25">
        <v>0.115913953339653</v>
      </c>
      <c r="V31" s="27">
        <v>4.3646653529652699</v>
      </c>
      <c r="W31" s="25">
        <v>0.89498600451155297</v>
      </c>
      <c r="X31" s="27">
        <v>4.2172202069416196</v>
      </c>
      <c r="Y31" s="26">
        <v>0.34393941536930001</v>
      </c>
      <c r="Z31" s="27">
        <v>0.88510520535920501</v>
      </c>
      <c r="AA31" s="25">
        <v>0.52494546698406497</v>
      </c>
      <c r="AB31" s="27">
        <v>0.79350960887566002</v>
      </c>
      <c r="AC31" s="23">
        <v>5.1983294538695102</v>
      </c>
      <c r="AD31" s="27">
        <v>0.66947639508025902</v>
      </c>
      <c r="AE31" s="26">
        <v>0.194704051698634</v>
      </c>
      <c r="AF31" s="27">
        <v>0.67374772847516895</v>
      </c>
      <c r="AG31" s="25">
        <v>7.6652936629826498E-3</v>
      </c>
      <c r="AH31" s="14">
        <v>56.8512227541191</v>
      </c>
      <c r="AI31" s="25">
        <v>3.01784499553651E-3</v>
      </c>
      <c r="AJ31" s="27">
        <v>80.247407150410794</v>
      </c>
      <c r="AK31" s="25">
        <v>3.5059456659463999E-3</v>
      </c>
      <c r="AL31" s="27">
        <v>57.548558636234802</v>
      </c>
      <c r="AM31" s="23">
        <v>11.5367736794717</v>
      </c>
      <c r="AN31" s="27">
        <v>5.8278926464885701E-2</v>
      </c>
      <c r="AO31" s="25">
        <v>2.83746872240656E-3</v>
      </c>
      <c r="AP31" s="27">
        <v>40.133185630135898</v>
      </c>
      <c r="AQ31" s="25">
        <v>4.2031889827650097E-2</v>
      </c>
      <c r="AR31" s="27">
        <v>11.414127372218999</v>
      </c>
      <c r="AS31" s="25">
        <v>8.3705610978272102E-2</v>
      </c>
      <c r="AT31" s="27">
        <v>5.1321858419611504</v>
      </c>
      <c r="AU31" s="25">
        <v>4.6845569498098804E-3</v>
      </c>
      <c r="AV31" s="27">
        <v>30.905048971496299</v>
      </c>
      <c r="AW31" s="23">
        <v>0.66444468877169705</v>
      </c>
      <c r="AX31" s="27">
        <v>0.62959793321125601</v>
      </c>
      <c r="AY31" s="25">
        <v>5.1418116126704001E-3</v>
      </c>
      <c r="AZ31" s="27">
        <v>49.466944208023399</v>
      </c>
      <c r="BA31" s="25">
        <v>5.7440125762200202E-3</v>
      </c>
      <c r="BB31" s="27">
        <v>23.507277064126001</v>
      </c>
      <c r="BC31" s="25">
        <v>3.1885654665841398E-3</v>
      </c>
      <c r="BD31" s="27">
        <v>47.699396472739103</v>
      </c>
      <c r="BE31" s="25">
        <v>5.0633352794849304E-3</v>
      </c>
      <c r="BF31" s="27">
        <v>53.525995573242596</v>
      </c>
      <c r="BG31" s="25">
        <v>3.1265155016496301E-3</v>
      </c>
      <c r="BH31" s="27">
        <v>34.703357512177803</v>
      </c>
      <c r="BI31" s="25">
        <v>3.46112867409029E-3</v>
      </c>
      <c r="BJ31" s="14">
        <v>38.888402789779697</v>
      </c>
      <c r="BK31" s="25">
        <v>4.1839299799063603E-3</v>
      </c>
      <c r="BL31" s="14">
        <v>0</v>
      </c>
      <c r="BM31" s="25">
        <v>3.0740689001743501E-3</v>
      </c>
      <c r="BN31" s="14">
        <v>86.795762907376599</v>
      </c>
      <c r="BO31" s="25">
        <v>3.0527622129189898E-3</v>
      </c>
      <c r="BP31" s="14">
        <v>33.2532193756415</v>
      </c>
      <c r="BQ31" s="25">
        <v>2.8650804681024399E-3</v>
      </c>
      <c r="BR31" s="14">
        <v>67.834948011805807</v>
      </c>
      <c r="BS31" s="25">
        <v>2.7959333567347099E-3</v>
      </c>
      <c r="BT31" s="14">
        <v>38.316881484825799</v>
      </c>
      <c r="BU31" s="25">
        <v>3.0644466453483301E-3</v>
      </c>
      <c r="BV31" s="27">
        <v>55.6966068999809</v>
      </c>
      <c r="BW31" s="25">
        <v>2.1401374782479801E-3</v>
      </c>
      <c r="BX31" s="14">
        <v>65.736282363305307</v>
      </c>
      <c r="BY31" s="25">
        <v>6.1857288997300896E-3</v>
      </c>
      <c r="BZ31" s="14">
        <v>53.9918186266992</v>
      </c>
      <c r="CA31" s="25">
        <v>2.5291897755978301E-3</v>
      </c>
      <c r="CB31" s="14">
        <v>41.425930574452202</v>
      </c>
      <c r="CC31" s="25" t="s">
        <v>15</v>
      </c>
      <c r="CD31" s="14"/>
      <c r="CE31" s="25">
        <v>2.4406235162696199E-2</v>
      </c>
      <c r="CF31" s="14">
        <v>11.8080962717624</v>
      </c>
      <c r="CG31" s="25">
        <v>2.0287389280023598E-3</v>
      </c>
      <c r="CH31" s="14">
        <v>60.048452126635802</v>
      </c>
      <c r="CI31" s="25">
        <v>1.2125242623348799E-2</v>
      </c>
      <c r="CJ31" s="14">
        <v>57.899892374764399</v>
      </c>
      <c r="CK31" s="25">
        <v>2.95197692830091E-2</v>
      </c>
      <c r="CL31" s="14">
        <v>10.1261528533303</v>
      </c>
    </row>
    <row r="32" spans="1:90" x14ac:dyDescent="0.3">
      <c r="A32" s="21" t="s">
        <v>209</v>
      </c>
      <c r="B32" s="22">
        <v>65</v>
      </c>
      <c r="C32" s="10">
        <v>0.73128241498790103</v>
      </c>
      <c r="D32" s="27">
        <v>2.1976358149603001</v>
      </c>
      <c r="E32" s="12">
        <v>16.054064706368901</v>
      </c>
      <c r="F32" s="27">
        <v>2.0043452660608501</v>
      </c>
      <c r="G32" s="24" t="s">
        <v>83</v>
      </c>
      <c r="H32" s="24"/>
      <c r="I32" s="25">
        <v>1.03969929094612</v>
      </c>
      <c r="J32" s="27">
        <v>1.71813719320175</v>
      </c>
      <c r="K32" s="25">
        <v>0.61296396885721804</v>
      </c>
      <c r="L32" s="27">
        <v>6.0630935918492996</v>
      </c>
      <c r="M32" s="23">
        <v>13.497141996178399</v>
      </c>
      <c r="N32" s="27">
        <v>0.81729819815344895</v>
      </c>
      <c r="O32" s="26">
        <v>0.173157389562722</v>
      </c>
      <c r="P32" s="27">
        <v>3.6516861692568998</v>
      </c>
      <c r="Q32" s="25">
        <v>0.55270099819412999</v>
      </c>
      <c r="R32" s="27">
        <v>0.75483231389272998</v>
      </c>
      <c r="S32" s="26">
        <v>0.56992903592269495</v>
      </c>
      <c r="T32" s="27">
        <v>4.6706537206387004</v>
      </c>
      <c r="U32" s="25">
        <v>0.127572194263259</v>
      </c>
      <c r="V32" s="27">
        <v>3.0458240034293</v>
      </c>
      <c r="W32" s="25">
        <v>0.95484512024826895</v>
      </c>
      <c r="X32" s="27">
        <v>2.5697301544578601</v>
      </c>
      <c r="Y32" s="26">
        <v>0.56284328298610797</v>
      </c>
      <c r="Z32" s="27">
        <v>0.61318853907186699</v>
      </c>
      <c r="AA32" s="25">
        <v>0.59833595779757798</v>
      </c>
      <c r="AB32" s="27">
        <v>2.0120993046389199</v>
      </c>
      <c r="AC32" s="23">
        <v>4.5577389406444802</v>
      </c>
      <c r="AD32" s="27">
        <v>1.1785357665304601</v>
      </c>
      <c r="AE32" s="26">
        <v>0.20763475464063499</v>
      </c>
      <c r="AF32" s="27">
        <v>2.1635151934219299</v>
      </c>
      <c r="AG32" s="25">
        <v>2.2180855401814198E-3</v>
      </c>
      <c r="AH32" s="14">
        <v>17.947345217751302</v>
      </c>
      <c r="AI32" s="25" t="s">
        <v>11</v>
      </c>
      <c r="AJ32" s="27"/>
      <c r="AK32" s="24" t="s">
        <v>5</v>
      </c>
      <c r="AL32" s="27"/>
      <c r="AM32" s="23">
        <v>10.290170628004701</v>
      </c>
      <c r="AN32" s="27">
        <v>1.9234597665006601</v>
      </c>
      <c r="AO32" s="25">
        <v>7.0261825139560704E-4</v>
      </c>
      <c r="AP32" s="27">
        <v>46.636529375467802</v>
      </c>
      <c r="AQ32" s="25">
        <v>4.0166154328908903E-2</v>
      </c>
      <c r="AR32" s="27">
        <v>20.149564392364599</v>
      </c>
      <c r="AS32" s="25">
        <v>7.3122328708970702E-2</v>
      </c>
      <c r="AT32" s="27">
        <v>4.4947701735932304</v>
      </c>
      <c r="AU32" s="25">
        <v>2.3869863615163201E-3</v>
      </c>
      <c r="AV32" s="27">
        <v>15.180939872613299</v>
      </c>
      <c r="AW32" s="23">
        <v>0.96661743147991297</v>
      </c>
      <c r="AX32" s="27">
        <v>1.4928897508102801</v>
      </c>
      <c r="AY32" s="25">
        <v>3.6171590074922698E-3</v>
      </c>
      <c r="AZ32" s="27">
        <v>18.275163512532501</v>
      </c>
      <c r="BA32" s="25">
        <v>3.7274200051088998E-3</v>
      </c>
      <c r="BB32" s="27">
        <v>17.0371099220432</v>
      </c>
      <c r="BC32" s="25">
        <v>1.29057133170189E-3</v>
      </c>
      <c r="BD32" s="27">
        <v>3.3958184608489899</v>
      </c>
      <c r="BE32" s="25">
        <v>1.88068598899871E-3</v>
      </c>
      <c r="BF32" s="27">
        <v>93.2633518952629</v>
      </c>
      <c r="BG32" s="25" t="s">
        <v>6</v>
      </c>
      <c r="BH32" s="27"/>
      <c r="BI32" s="25">
        <v>1.08777694057775E-3</v>
      </c>
      <c r="BJ32" s="14">
        <v>15.7439840229823</v>
      </c>
      <c r="BK32" s="25">
        <v>4.6324339329450797E-3</v>
      </c>
      <c r="BL32" s="14">
        <v>50.2881034851546</v>
      </c>
      <c r="BM32" s="25">
        <v>6.1996094141141998E-4</v>
      </c>
      <c r="BN32" s="14">
        <v>19.091917340142999</v>
      </c>
      <c r="BO32" s="25">
        <v>6.3152757072023095E-4</v>
      </c>
      <c r="BP32" s="14">
        <v>50</v>
      </c>
      <c r="BQ32" s="25" t="s">
        <v>7</v>
      </c>
      <c r="BR32" s="14"/>
      <c r="BS32" s="25" t="s">
        <v>8</v>
      </c>
      <c r="BT32" s="14"/>
      <c r="BU32" s="25" t="s">
        <v>10</v>
      </c>
      <c r="BV32" s="27"/>
      <c r="BW32" s="25">
        <v>9.0112652380968804E-4</v>
      </c>
      <c r="BX32" s="14">
        <v>94.377960176418199</v>
      </c>
      <c r="BY32" s="25" t="s">
        <v>6</v>
      </c>
      <c r="BZ32" s="14"/>
      <c r="CA32" s="25">
        <v>5.2846459748034501E-4</v>
      </c>
      <c r="CB32" s="14">
        <v>54.977491780672402</v>
      </c>
      <c r="CC32" s="25" t="s">
        <v>15</v>
      </c>
      <c r="CD32" s="14"/>
      <c r="CE32" s="25">
        <v>2.2182817622022798E-2</v>
      </c>
      <c r="CF32" s="14">
        <v>8.4499304457196693</v>
      </c>
      <c r="CG32" s="25" t="s">
        <v>14</v>
      </c>
      <c r="CH32" s="14"/>
      <c r="CI32" s="25">
        <v>1.7793558456179E-3</v>
      </c>
      <c r="CJ32" s="14">
        <v>28.358488133534902</v>
      </c>
      <c r="CK32" s="25">
        <v>0.14449904866546701</v>
      </c>
      <c r="CL32" s="14">
        <v>2.7850437875342302</v>
      </c>
    </row>
    <row r="33" spans="1:90" x14ac:dyDescent="0.3">
      <c r="A33" s="21" t="s">
        <v>210</v>
      </c>
      <c r="B33" s="22">
        <v>70</v>
      </c>
      <c r="C33" s="10">
        <v>0.81758514144297401</v>
      </c>
      <c r="D33" s="27">
        <v>0.57896296629033395</v>
      </c>
      <c r="E33" s="12">
        <v>14.9654871705622</v>
      </c>
      <c r="F33" s="27">
        <v>2.2735809579016402</v>
      </c>
      <c r="G33" s="24" t="s">
        <v>83</v>
      </c>
      <c r="H33" s="24"/>
      <c r="I33" s="25">
        <v>1.1230080778271401</v>
      </c>
      <c r="J33" s="27">
        <v>1.5823724457998301</v>
      </c>
      <c r="K33" s="25">
        <v>0.66552835768440199</v>
      </c>
      <c r="L33" s="27">
        <v>3.32809238048445</v>
      </c>
      <c r="M33" s="23">
        <v>4.4447159695084402</v>
      </c>
      <c r="N33" s="27">
        <v>0.84849735749798505</v>
      </c>
      <c r="O33" s="26">
        <v>6.6223576933269801E-2</v>
      </c>
      <c r="P33" s="27">
        <v>8.2509008258782899</v>
      </c>
      <c r="Q33" s="25">
        <v>5.5010583751997997</v>
      </c>
      <c r="R33" s="27">
        <v>2.1198453961911299</v>
      </c>
      <c r="S33" s="26">
        <v>1.08185908092603</v>
      </c>
      <c r="T33" s="27">
        <v>6.6229525556531197</v>
      </c>
      <c r="U33" s="25">
        <v>0.12620064581096799</v>
      </c>
      <c r="V33" s="27">
        <v>3.5445696590120401</v>
      </c>
      <c r="W33" s="25">
        <v>1.0065023592562501</v>
      </c>
      <c r="X33" s="27">
        <v>1.5562266569607299</v>
      </c>
      <c r="Y33" s="26">
        <v>0.34498995977341201</v>
      </c>
      <c r="Z33" s="27">
        <v>1.2530215155923099</v>
      </c>
      <c r="AA33" s="25">
        <v>6.2599234129951604</v>
      </c>
      <c r="AB33" s="27">
        <v>1.33354105208074</v>
      </c>
      <c r="AC33" s="23">
        <v>3.7768681882444199</v>
      </c>
      <c r="AD33" s="27">
        <v>1.83620815033842</v>
      </c>
      <c r="AE33" s="26">
        <v>0.22000067082699501</v>
      </c>
      <c r="AF33" s="27">
        <v>3.77394659902762</v>
      </c>
      <c r="AG33" s="25">
        <v>1.7969274989847401E-3</v>
      </c>
      <c r="AH33" s="14">
        <v>28.642479030682601</v>
      </c>
      <c r="AI33" s="25" t="s">
        <v>11</v>
      </c>
      <c r="AJ33" s="27"/>
      <c r="AK33" s="24" t="s">
        <v>5</v>
      </c>
      <c r="AL33" s="27"/>
      <c r="AM33" s="23">
        <v>7.4522585298138999</v>
      </c>
      <c r="AN33" s="27">
        <v>2.12454356267027</v>
      </c>
      <c r="AO33" s="25" t="s">
        <v>12</v>
      </c>
      <c r="AP33" s="27"/>
      <c r="AQ33" s="25">
        <v>2.4692434822849801E-2</v>
      </c>
      <c r="AR33" s="27">
        <v>15.1645914187263</v>
      </c>
      <c r="AS33" s="25">
        <v>5.0831081896309603E-2</v>
      </c>
      <c r="AT33" s="27">
        <v>2.7758885631646599</v>
      </c>
      <c r="AU33" s="25">
        <v>2.5039099181930302E-3</v>
      </c>
      <c r="AV33" s="27">
        <v>9.9936243708972992</v>
      </c>
      <c r="AW33" s="23">
        <v>1.10658626695659</v>
      </c>
      <c r="AX33" s="27">
        <v>1.8523130017510001</v>
      </c>
      <c r="AY33" s="25">
        <v>4.4840729651894097E-3</v>
      </c>
      <c r="AZ33" s="27">
        <v>12.8585568891548</v>
      </c>
      <c r="BA33" s="25">
        <v>6.2939498731864702E-3</v>
      </c>
      <c r="BB33" s="27">
        <v>9.0941601150012801</v>
      </c>
      <c r="BC33" s="25">
        <v>9.3631158503058702E-4</v>
      </c>
      <c r="BD33" s="27">
        <v>26.064912845753401</v>
      </c>
      <c r="BE33" s="25">
        <v>4.6293909110991403E-3</v>
      </c>
      <c r="BF33" s="27">
        <v>61.471844774479798</v>
      </c>
      <c r="BG33" s="25" t="s">
        <v>6</v>
      </c>
      <c r="BH33" s="27"/>
      <c r="BI33" s="25">
        <v>1.03833860222709E-3</v>
      </c>
      <c r="BJ33" s="14">
        <v>64.422401960799405</v>
      </c>
      <c r="BK33" s="25">
        <v>2.6898133627368801E-3</v>
      </c>
      <c r="BL33" s="14">
        <v>75.157858474740905</v>
      </c>
      <c r="BM33" s="25" t="s">
        <v>7</v>
      </c>
      <c r="BN33" s="14"/>
      <c r="BO33" s="25" t="s">
        <v>7</v>
      </c>
      <c r="BP33" s="14"/>
      <c r="BQ33" s="25" t="s">
        <v>7</v>
      </c>
      <c r="BR33" s="14"/>
      <c r="BS33" s="25" t="s">
        <v>8</v>
      </c>
      <c r="BT33" s="14"/>
      <c r="BU33" s="25" t="s">
        <v>10</v>
      </c>
      <c r="BV33" s="27"/>
      <c r="BW33" s="25" t="s">
        <v>8</v>
      </c>
      <c r="BX33" s="14"/>
      <c r="BY33" s="25" t="s">
        <v>6</v>
      </c>
      <c r="BZ33" s="14"/>
      <c r="CA33" s="25" t="s">
        <v>7</v>
      </c>
      <c r="CB33" s="14"/>
      <c r="CC33" s="25" t="s">
        <v>15</v>
      </c>
      <c r="CD33" s="14"/>
      <c r="CE33" s="25">
        <v>1.0501050819231901E-2</v>
      </c>
      <c r="CF33" s="14">
        <v>10.619529353930201</v>
      </c>
      <c r="CG33" s="25" t="s">
        <v>14</v>
      </c>
      <c r="CH33" s="14"/>
      <c r="CI33" s="25" t="s">
        <v>14</v>
      </c>
      <c r="CJ33" s="14"/>
      <c r="CK33" s="25">
        <v>0.109426298463496</v>
      </c>
      <c r="CL33" s="14">
        <v>2.3194073889754798</v>
      </c>
    </row>
    <row r="34" spans="1:90" x14ac:dyDescent="0.3">
      <c r="A34" s="21" t="s">
        <v>211</v>
      </c>
      <c r="B34" s="22">
        <v>75</v>
      </c>
      <c r="C34" s="10">
        <v>0.83166412587729399</v>
      </c>
      <c r="D34" s="27">
        <v>1.39505034903236</v>
      </c>
      <c r="E34" s="12">
        <v>15.1309512274358</v>
      </c>
      <c r="F34" s="27">
        <v>1.2136723673596499</v>
      </c>
      <c r="G34" s="24" t="s">
        <v>83</v>
      </c>
      <c r="H34" s="24"/>
      <c r="I34" s="25">
        <v>1.17207945065311</v>
      </c>
      <c r="J34" s="27">
        <v>3.29449564944884</v>
      </c>
      <c r="K34" s="25">
        <v>0.63978873675662495</v>
      </c>
      <c r="L34" s="27">
        <v>3.1117972380677799</v>
      </c>
      <c r="M34" s="23">
        <v>3.0535909600302502</v>
      </c>
      <c r="N34" s="27">
        <v>0.86828274083675905</v>
      </c>
      <c r="O34" s="26">
        <v>6.5518147646415406E-2</v>
      </c>
      <c r="P34" s="27">
        <v>9.0599783876617295</v>
      </c>
      <c r="Q34" s="25">
        <v>8.3536069525688497</v>
      </c>
      <c r="R34" s="27">
        <v>1.1969530971637099</v>
      </c>
      <c r="S34" s="26">
        <v>4.3250406777056396</v>
      </c>
      <c r="T34" s="27">
        <v>0.35499458690754299</v>
      </c>
      <c r="U34" s="25">
        <v>0.126991872058627</v>
      </c>
      <c r="V34" s="27">
        <v>2.5704759808445998</v>
      </c>
      <c r="W34" s="25">
        <v>1.01326696566389</v>
      </c>
      <c r="X34" s="27">
        <v>3.9523347892234901</v>
      </c>
      <c r="Y34" s="26">
        <v>0.286101948909052</v>
      </c>
      <c r="Z34" s="27">
        <v>6.3775293276146403</v>
      </c>
      <c r="AA34" s="25">
        <v>2.1535335337905499</v>
      </c>
      <c r="AB34" s="27">
        <v>1.74377703811351</v>
      </c>
      <c r="AC34" s="23">
        <v>3.7432273669652099</v>
      </c>
      <c r="AD34" s="27">
        <v>2.29779649253623</v>
      </c>
      <c r="AE34" s="26">
        <v>0.226884275499768</v>
      </c>
      <c r="AF34" s="27">
        <v>2.3639641555698301</v>
      </c>
      <c r="AG34" s="25">
        <v>1.8811742686103299E-3</v>
      </c>
      <c r="AH34" s="14">
        <v>11.2691823934735</v>
      </c>
      <c r="AI34" s="25" t="s">
        <v>11</v>
      </c>
      <c r="AJ34" s="27"/>
      <c r="AK34" s="24" t="s">
        <v>5</v>
      </c>
      <c r="AL34" s="27"/>
      <c r="AM34" s="23">
        <v>6.8353484850860999</v>
      </c>
      <c r="AN34" s="27">
        <v>0.65127460994612996</v>
      </c>
      <c r="AO34" s="25" t="s">
        <v>12</v>
      </c>
      <c r="AP34" s="27"/>
      <c r="AQ34" s="25">
        <v>1.94244564012231E-2</v>
      </c>
      <c r="AR34" s="27">
        <v>5.4476875485426399</v>
      </c>
      <c r="AS34" s="25">
        <v>4.6243292192895899E-2</v>
      </c>
      <c r="AT34" s="27">
        <v>6.1920814545907197</v>
      </c>
      <c r="AU34" s="25">
        <v>2.3663090929335398E-3</v>
      </c>
      <c r="AV34" s="27">
        <v>17.665491522202199</v>
      </c>
      <c r="AW34" s="23">
        <v>1.2309762701163001</v>
      </c>
      <c r="AX34" s="27">
        <v>1.20924113170945</v>
      </c>
      <c r="AY34" s="25">
        <v>5.4706271292571402E-3</v>
      </c>
      <c r="AZ34" s="27">
        <v>24.663877077229301</v>
      </c>
      <c r="BA34" s="25">
        <v>8.3716129811257194E-3</v>
      </c>
      <c r="BB34" s="27">
        <v>13.907288727744399</v>
      </c>
      <c r="BC34" s="25">
        <v>9.3631158503058702E-4</v>
      </c>
      <c r="BD34" s="27">
        <v>12.3878144163003</v>
      </c>
      <c r="BE34" s="25">
        <v>2.8933530448957E-3</v>
      </c>
      <c r="BF34" s="27">
        <v>39.680912207075004</v>
      </c>
      <c r="BG34" s="25" t="s">
        <v>6</v>
      </c>
      <c r="BH34" s="27"/>
      <c r="BI34" s="25">
        <v>9.3941742657135605E-4</v>
      </c>
      <c r="BJ34" s="14">
        <v>48.239271302443299</v>
      </c>
      <c r="BK34" s="25">
        <v>2.6896788787929399E-3</v>
      </c>
      <c r="BL34" s="14">
        <v>67.359455906353702</v>
      </c>
      <c r="BM34" s="25" t="s">
        <v>7</v>
      </c>
      <c r="BN34" s="14"/>
      <c r="BO34" s="25" t="s">
        <v>7</v>
      </c>
      <c r="BP34" s="14"/>
      <c r="BQ34" s="25" t="s">
        <v>7</v>
      </c>
      <c r="BR34" s="14"/>
      <c r="BS34" s="25" t="s">
        <v>8</v>
      </c>
      <c r="BT34" s="14"/>
      <c r="BU34" s="25" t="s">
        <v>10</v>
      </c>
      <c r="BV34" s="27"/>
      <c r="BW34" s="25" t="s">
        <v>8</v>
      </c>
      <c r="BX34" s="14"/>
      <c r="BY34" s="25" t="s">
        <v>6</v>
      </c>
      <c r="BZ34" s="14"/>
      <c r="CA34" s="25" t="s">
        <v>7</v>
      </c>
      <c r="CB34" s="14"/>
      <c r="CC34" s="25" t="s">
        <v>15</v>
      </c>
      <c r="CD34" s="14"/>
      <c r="CE34" s="25">
        <v>1.04668807047292E-2</v>
      </c>
      <c r="CF34" s="14">
        <v>8.2470239036683299</v>
      </c>
      <c r="CG34" s="25" t="s">
        <v>14</v>
      </c>
      <c r="CH34" s="14"/>
      <c r="CI34" s="25" t="s">
        <v>14</v>
      </c>
      <c r="CJ34" s="14"/>
      <c r="CK34" s="25">
        <v>9.1988639012906395E-2</v>
      </c>
      <c r="CL34" s="14">
        <v>3.1359137554018699</v>
      </c>
    </row>
    <row r="35" spans="1:90" x14ac:dyDescent="0.3">
      <c r="A35" s="21" t="s">
        <v>212</v>
      </c>
      <c r="B35" s="22">
        <v>80</v>
      </c>
      <c r="C35" s="10">
        <v>1.38056993281114</v>
      </c>
      <c r="D35" s="27">
        <v>2.2591496031246701</v>
      </c>
      <c r="E35" s="12">
        <v>14.562614132794501</v>
      </c>
      <c r="F35" s="27">
        <v>1.7005323092946301</v>
      </c>
      <c r="G35" s="24" t="s">
        <v>83</v>
      </c>
      <c r="H35" s="24"/>
      <c r="I35" s="25">
        <v>1.59357931483996</v>
      </c>
      <c r="J35" s="27">
        <v>5.0864349006243303</v>
      </c>
      <c r="K35" s="25">
        <v>0.96463041848255104</v>
      </c>
      <c r="L35" s="27">
        <v>2.9366548056812101</v>
      </c>
      <c r="M35" s="23">
        <v>7.95283237768475</v>
      </c>
      <c r="N35" s="27">
        <v>1.6612344095268501</v>
      </c>
      <c r="O35" s="26">
        <v>0.106492407777825</v>
      </c>
      <c r="P35" s="27">
        <v>9.3676828598451607</v>
      </c>
      <c r="Q35" s="25">
        <v>18.879861460871801</v>
      </c>
      <c r="R35" s="27">
        <v>2.6601017828584999</v>
      </c>
      <c r="S35" s="26">
        <v>49.4541826670172</v>
      </c>
      <c r="T35" s="27">
        <v>1.1828759964547499</v>
      </c>
      <c r="U35" s="25">
        <v>0.20385394077879901</v>
      </c>
      <c r="V35" s="27">
        <v>2.2702551818515202</v>
      </c>
      <c r="W35" s="25">
        <v>1.2379669230769299</v>
      </c>
      <c r="X35" s="27">
        <v>4.1228558220510996</v>
      </c>
      <c r="Y35" s="26">
        <v>0.42788949081789501</v>
      </c>
      <c r="Z35" s="27">
        <v>2.7456409257132299</v>
      </c>
      <c r="AA35" s="25">
        <v>0.333450194361325</v>
      </c>
      <c r="AB35" s="27">
        <v>4.3674083882070596</v>
      </c>
      <c r="AC35" s="23">
        <v>5.1607412647104303</v>
      </c>
      <c r="AD35" s="27">
        <v>2.1556112273061401</v>
      </c>
      <c r="AE35" s="26">
        <v>0.281311813448481</v>
      </c>
      <c r="AF35" s="27">
        <v>0.31674175754585598</v>
      </c>
      <c r="AG35" s="25">
        <v>1.14840425570732E-2</v>
      </c>
      <c r="AH35" s="14">
        <v>8.2447678203762003</v>
      </c>
      <c r="AI35" s="25" t="s">
        <v>11</v>
      </c>
      <c r="AJ35" s="27"/>
      <c r="AK35" s="25">
        <v>7.3902603498894898E-3</v>
      </c>
      <c r="AL35" s="27">
        <v>16.328999223300102</v>
      </c>
      <c r="AM35" s="23">
        <v>2.6652097827372199</v>
      </c>
      <c r="AN35" s="27">
        <v>1.65080727988133</v>
      </c>
      <c r="AO35" s="25">
        <v>1.2160232803662299E-3</v>
      </c>
      <c r="AP35" s="27">
        <v>10.1842296386783</v>
      </c>
      <c r="AQ35" s="25">
        <v>1.4486035282268101E-2</v>
      </c>
      <c r="AR35" s="27">
        <v>7.9803694455583596</v>
      </c>
      <c r="AS35" s="25">
        <v>3.11166206978131E-2</v>
      </c>
      <c r="AT35" s="27">
        <v>6.9209929620786896</v>
      </c>
      <c r="AU35" s="25">
        <v>2.83410649962332E-3</v>
      </c>
      <c r="AV35" s="27">
        <v>17.215754551336399</v>
      </c>
      <c r="AW35" s="23">
        <v>1.7838003221538901</v>
      </c>
      <c r="AX35" s="27">
        <v>2.5647640167535002</v>
      </c>
      <c r="AY35" s="25">
        <v>2.7205784755732099E-2</v>
      </c>
      <c r="AZ35" s="27">
        <v>15.0989809218826</v>
      </c>
      <c r="BA35" s="25">
        <v>5.5525106609838802E-2</v>
      </c>
      <c r="BB35" s="27">
        <v>2.3989146589957899</v>
      </c>
      <c r="BC35" s="25">
        <v>5.1118394676705203E-3</v>
      </c>
      <c r="BD35" s="27">
        <v>19.154327560528401</v>
      </c>
      <c r="BE35" s="25">
        <v>1.6636747459067701E-2</v>
      </c>
      <c r="BF35" s="27">
        <v>3.9855991163300701</v>
      </c>
      <c r="BG35" s="25">
        <v>2.7973072807247002E-3</v>
      </c>
      <c r="BH35" s="27">
        <v>25.012509370313101</v>
      </c>
      <c r="BI35" s="25">
        <v>1.87892385105153E-3</v>
      </c>
      <c r="BJ35" s="14">
        <v>13.672142245232701</v>
      </c>
      <c r="BK35" s="25">
        <v>4.7818455946620304E-3</v>
      </c>
      <c r="BL35" s="14">
        <v>32.923292454284301</v>
      </c>
      <c r="BM35" s="25" t="s">
        <v>7</v>
      </c>
      <c r="BN35" s="14"/>
      <c r="BO35" s="25">
        <v>2.4211399035892899E-3</v>
      </c>
      <c r="BP35" s="14">
        <v>27.148977837770602</v>
      </c>
      <c r="BQ35" s="25">
        <v>4.86047014356026E-4</v>
      </c>
      <c r="BR35" s="14">
        <v>18.229522993643599</v>
      </c>
      <c r="BS35" s="25">
        <v>9.0674692171005696E-4</v>
      </c>
      <c r="BT35" s="14">
        <v>50.007500609337498</v>
      </c>
      <c r="BU35" s="25" t="s">
        <v>10</v>
      </c>
      <c r="BV35" s="27"/>
      <c r="BW35" s="25">
        <v>1.5768953850669001E-3</v>
      </c>
      <c r="BX35" s="14">
        <v>98.979104008227296</v>
      </c>
      <c r="BY35" s="25" t="s">
        <v>6</v>
      </c>
      <c r="BZ35" s="14"/>
      <c r="CA35" s="25" t="s">
        <v>7</v>
      </c>
      <c r="CB35" s="14"/>
      <c r="CC35" s="25">
        <v>1.8662290497780998E-2</v>
      </c>
      <c r="CD35" s="14">
        <v>34.636339777870099</v>
      </c>
      <c r="CE35" s="25">
        <v>2.49535726724779E-2</v>
      </c>
      <c r="CF35" s="14">
        <v>3.9357354543969301</v>
      </c>
      <c r="CG35" s="25">
        <v>1.3999905619759201E-3</v>
      </c>
      <c r="CH35" s="14">
        <v>11.961231680484101</v>
      </c>
      <c r="CI35" s="25">
        <v>4.5519704511673403E-3</v>
      </c>
      <c r="CJ35" s="14">
        <v>14.0460896802335</v>
      </c>
      <c r="CK35" s="25">
        <v>6.0961425803472802E-2</v>
      </c>
      <c r="CL35" s="14">
        <v>2.9831240996109001</v>
      </c>
    </row>
    <row r="36" spans="1:90" x14ac:dyDescent="0.3">
      <c r="A36" s="21" t="s">
        <v>213</v>
      </c>
      <c r="B36" s="22">
        <v>80</v>
      </c>
      <c r="C36" s="10">
        <v>1.3122144798954001</v>
      </c>
      <c r="D36" s="27">
        <v>0.53197695404253997</v>
      </c>
      <c r="E36" s="12">
        <v>14.824934764619201</v>
      </c>
      <c r="F36" s="27">
        <v>0.73536342379435204</v>
      </c>
      <c r="G36" s="24" t="s">
        <v>83</v>
      </c>
      <c r="H36" s="24"/>
      <c r="I36" s="25">
        <v>1.58583581222643</v>
      </c>
      <c r="J36" s="27">
        <v>5.41857317766849</v>
      </c>
      <c r="K36" s="25">
        <v>0.94070336268674604</v>
      </c>
      <c r="L36" s="27">
        <v>5.4579152408931302</v>
      </c>
      <c r="M36" s="23">
        <v>7.4857734133007101</v>
      </c>
      <c r="N36" s="27">
        <v>0.249246534849169</v>
      </c>
      <c r="O36" s="26">
        <v>0.10788887701981401</v>
      </c>
      <c r="P36" s="27">
        <v>4.0146215833391601</v>
      </c>
      <c r="Q36" s="25">
        <v>17.9036160353131</v>
      </c>
      <c r="R36" s="27">
        <v>2.91558004165412</v>
      </c>
      <c r="S36" s="26">
        <v>52.586173439160298</v>
      </c>
      <c r="T36" s="27">
        <v>1.0498775851306601</v>
      </c>
      <c r="U36" s="25">
        <v>0.19010745723643999</v>
      </c>
      <c r="V36" s="27">
        <v>3.3637963972962899</v>
      </c>
      <c r="W36" s="25">
        <v>1.1905411284441301</v>
      </c>
      <c r="X36" s="27">
        <v>2.15036884747912</v>
      </c>
      <c r="Y36" s="26">
        <v>1.4045053974581301</v>
      </c>
      <c r="Z36" s="27">
        <v>1.0641921208634799</v>
      </c>
      <c r="AA36" s="25">
        <v>1.21624560792879</v>
      </c>
      <c r="AB36" s="27">
        <v>1.7386603583025599</v>
      </c>
      <c r="AC36" s="23">
        <v>5.3543155620673604</v>
      </c>
      <c r="AD36" s="27">
        <v>1.29054592740803</v>
      </c>
      <c r="AE36" s="26">
        <v>0.27817642415653498</v>
      </c>
      <c r="AF36" s="27">
        <v>0.46311683988369501</v>
      </c>
      <c r="AG36" s="25">
        <v>9.9115793815990408E-3</v>
      </c>
      <c r="AH36" s="14">
        <v>4.4974961504425499</v>
      </c>
      <c r="AI36" s="25" t="s">
        <v>11</v>
      </c>
      <c r="AJ36" s="27"/>
      <c r="AK36" s="25">
        <v>7.2389717599951999E-3</v>
      </c>
      <c r="AL36" s="27">
        <v>14.8321405848758</v>
      </c>
      <c r="AM36" s="23">
        <v>2.8086844759462002</v>
      </c>
      <c r="AN36" s="27">
        <v>0.22064915960144099</v>
      </c>
      <c r="AO36" s="25">
        <v>1.13495506167515E-3</v>
      </c>
      <c r="AP36" s="27">
        <v>45.367359366822001</v>
      </c>
      <c r="AQ36" s="25">
        <v>1.5802947580656101E-2</v>
      </c>
      <c r="AR36" s="27">
        <v>22.948904124616298</v>
      </c>
      <c r="AS36" s="25">
        <v>3.1246446655802101E-2</v>
      </c>
      <c r="AT36" s="27">
        <v>7.6686716872677803</v>
      </c>
      <c r="AU36" s="25">
        <v>2.5795614816905301E-3</v>
      </c>
      <c r="AV36" s="27">
        <v>7.6029186656730303</v>
      </c>
      <c r="AW36" s="23">
        <v>1.65803386633089</v>
      </c>
      <c r="AX36" s="27">
        <v>1.6454573340340699</v>
      </c>
      <c r="AY36" s="25">
        <v>2.5531333034504701E-2</v>
      </c>
      <c r="AZ36" s="27">
        <v>10.8228203878695</v>
      </c>
      <c r="BA36" s="25">
        <v>5.3049316395760701E-2</v>
      </c>
      <c r="BB36" s="27">
        <v>0.69126610844929004</v>
      </c>
      <c r="BC36" s="25">
        <v>3.79589717114755E-3</v>
      </c>
      <c r="BD36" s="27">
        <v>16.6531473844339</v>
      </c>
      <c r="BE36" s="25">
        <v>1.5913376648761201E-2</v>
      </c>
      <c r="BF36" s="27">
        <v>2.7281430403193898</v>
      </c>
      <c r="BG36" s="25">
        <v>2.3037170871382001E-3</v>
      </c>
      <c r="BH36" s="27">
        <v>21.626281174369499</v>
      </c>
      <c r="BI36" s="25">
        <v>1.6316876603438199E-3</v>
      </c>
      <c r="BJ36" s="14">
        <v>31.925752967082602</v>
      </c>
      <c r="BK36" s="25">
        <v>2.3908555553590499E-3</v>
      </c>
      <c r="BL36" s="14">
        <v>64.954340949835199</v>
      </c>
      <c r="BM36" s="25" t="s">
        <v>7</v>
      </c>
      <c r="BN36" s="14"/>
      <c r="BO36" s="25">
        <v>2.3158853084692499E-3</v>
      </c>
      <c r="BP36" s="14">
        <v>43.829396586063297</v>
      </c>
      <c r="BQ36" s="25" t="s">
        <v>7</v>
      </c>
      <c r="BR36" s="14"/>
      <c r="BS36" s="25" t="s">
        <v>8</v>
      </c>
      <c r="BT36" s="14"/>
      <c r="BU36" s="25" t="s">
        <v>10</v>
      </c>
      <c r="BV36" s="27"/>
      <c r="BW36" s="25" t="s">
        <v>8</v>
      </c>
      <c r="BX36" s="14"/>
      <c r="BY36" s="25" t="s">
        <v>6</v>
      </c>
      <c r="BZ36" s="14"/>
      <c r="CA36" s="25" t="s">
        <v>7</v>
      </c>
      <c r="CB36" s="14"/>
      <c r="CC36" s="25">
        <v>1.9595279056617999E-2</v>
      </c>
      <c r="CD36" s="14">
        <v>0</v>
      </c>
      <c r="CE36" s="25">
        <v>7.1361359669602303E-2</v>
      </c>
      <c r="CF36" s="14">
        <v>1.6547632300119499</v>
      </c>
      <c r="CG36" s="25">
        <v>1.42516463958851E-3</v>
      </c>
      <c r="CH36" s="14">
        <v>15.2121893293913</v>
      </c>
      <c r="CI36" s="25">
        <v>3.0415368388579901E-3</v>
      </c>
      <c r="CJ36" s="14">
        <v>18.4518084529143</v>
      </c>
      <c r="CK36" s="25">
        <v>5.9125801968009199E-2</v>
      </c>
      <c r="CL36" s="14">
        <v>2.8089678519797299</v>
      </c>
    </row>
    <row r="37" spans="1:90" x14ac:dyDescent="0.3">
      <c r="A37" s="21" t="s">
        <v>214</v>
      </c>
      <c r="B37" s="22">
        <v>85</v>
      </c>
      <c r="C37" s="10">
        <v>4.3646036387215998</v>
      </c>
      <c r="D37" s="27">
        <v>0.32821977688424803</v>
      </c>
      <c r="E37" s="12">
        <v>16.734012882256799</v>
      </c>
      <c r="F37" s="27">
        <v>1.0358903403578901</v>
      </c>
      <c r="G37" s="27">
        <v>699.41324374487704</v>
      </c>
      <c r="H37" s="27">
        <v>1.8859020516417799</v>
      </c>
      <c r="I37" s="25">
        <v>3.5799303930061699</v>
      </c>
      <c r="J37" s="27">
        <v>3.1266016819377298</v>
      </c>
      <c r="K37" s="25">
        <v>4.1208418191408596</v>
      </c>
      <c r="L37" s="27">
        <v>0.74813362403279904</v>
      </c>
      <c r="M37" s="23">
        <v>13.5685131207363</v>
      </c>
      <c r="N37" s="27">
        <v>1.0112611741990201</v>
      </c>
      <c r="O37" s="26">
        <v>0.23988538517949301</v>
      </c>
      <c r="P37" s="27">
        <v>3.4419845895926899</v>
      </c>
      <c r="Q37" s="25">
        <v>78.679992107736098</v>
      </c>
      <c r="R37" s="27">
        <v>1.2929211502611799</v>
      </c>
      <c r="S37" s="26">
        <v>31.000080581408799</v>
      </c>
      <c r="T37" s="27">
        <v>0.31327244702663398</v>
      </c>
      <c r="U37" s="25">
        <v>0.73686132190727704</v>
      </c>
      <c r="V37" s="27">
        <v>0.55539992476772704</v>
      </c>
      <c r="W37" s="25">
        <v>2.6101595025070998</v>
      </c>
      <c r="X37" s="27">
        <v>0.53906613326262898</v>
      </c>
      <c r="Y37" s="26">
        <v>0.79602859201502796</v>
      </c>
      <c r="Z37" s="27">
        <v>1.13360429228667</v>
      </c>
      <c r="AA37" s="25">
        <v>0.38660228316901601</v>
      </c>
      <c r="AB37" s="27">
        <v>9.0204769517121104</v>
      </c>
      <c r="AC37" s="23">
        <v>4.31504437641384</v>
      </c>
      <c r="AD37" s="27">
        <v>0.11903155523305101</v>
      </c>
      <c r="AE37" s="26">
        <v>0.54296421669231498</v>
      </c>
      <c r="AF37" s="27">
        <v>2.1555811411466701</v>
      </c>
      <c r="AG37" s="25">
        <v>3.5353800580802799E-2</v>
      </c>
      <c r="AH37" s="14">
        <v>4.1347071339435502</v>
      </c>
      <c r="AI37" s="25">
        <v>5.1418967155402303E-3</v>
      </c>
      <c r="AJ37" s="27">
        <v>9.6006980915399005</v>
      </c>
      <c r="AK37" s="25">
        <v>4.58370832914127E-2</v>
      </c>
      <c r="AL37" s="27">
        <v>4.0762249004935098</v>
      </c>
      <c r="AM37" s="23">
        <v>4.9408888629448704</v>
      </c>
      <c r="AN37" s="27">
        <v>0.21559643625230601</v>
      </c>
      <c r="AO37" s="25">
        <v>1.0809636280268899E-3</v>
      </c>
      <c r="AP37" s="27">
        <v>19.847812516723199</v>
      </c>
      <c r="AQ37" s="25">
        <v>1.9973279601576299E-2</v>
      </c>
      <c r="AR37" s="27">
        <v>7.4326668171106496</v>
      </c>
      <c r="AS37" s="25">
        <v>3.0640548909867699E-2</v>
      </c>
      <c r="AT37" s="27">
        <v>3.3985679743614798</v>
      </c>
      <c r="AU37" s="25">
        <v>3.4531863973115001E-3</v>
      </c>
      <c r="AV37" s="27">
        <v>5.7639996504388202</v>
      </c>
      <c r="AW37" s="23">
        <v>4.36753758547749</v>
      </c>
      <c r="AX37" s="27">
        <v>0.78657842799282895</v>
      </c>
      <c r="AY37" s="25">
        <v>0.146526887800978</v>
      </c>
      <c r="AZ37" s="27">
        <v>3.5745399340730698E-2</v>
      </c>
      <c r="BA37" s="25">
        <v>0.30794437364003502</v>
      </c>
      <c r="BB37" s="27">
        <v>0.85695912459461698</v>
      </c>
      <c r="BC37" s="25">
        <v>2.6472757043799498E-2</v>
      </c>
      <c r="BD37" s="27">
        <v>11.426998296862299</v>
      </c>
      <c r="BE37" s="25">
        <v>8.3042604473457293E-2</v>
      </c>
      <c r="BF37" s="27">
        <v>1.9790702600946199</v>
      </c>
      <c r="BG37" s="25">
        <v>1.2012027537410199E-2</v>
      </c>
      <c r="BH37" s="27">
        <v>28.8699192860885</v>
      </c>
      <c r="BI37" s="25">
        <v>3.8071970425449099E-3</v>
      </c>
      <c r="BJ37" s="14">
        <v>11.6886988060568</v>
      </c>
      <c r="BK37" s="25">
        <v>1.1805135082966199E-2</v>
      </c>
      <c r="BL37" s="14">
        <v>3.7969492259152</v>
      </c>
      <c r="BM37" s="25">
        <v>1.39494117848157E-3</v>
      </c>
      <c r="BN37" s="14">
        <v>3.2099604980107799</v>
      </c>
      <c r="BO37" s="25">
        <v>4.3158173543594502E-3</v>
      </c>
      <c r="BP37" s="14">
        <v>27.703328340925498</v>
      </c>
      <c r="BQ37" s="25">
        <v>1.04882738883182E-3</v>
      </c>
      <c r="BR37" s="14">
        <v>34.580855101718399</v>
      </c>
      <c r="BS37" s="25">
        <v>2.8714899329006002E-3</v>
      </c>
      <c r="BT37" s="14">
        <v>19.869397069476801</v>
      </c>
      <c r="BU37" s="25" t="s">
        <v>10</v>
      </c>
      <c r="BV37" s="27"/>
      <c r="BW37" s="25">
        <v>2.5907514278861901E-3</v>
      </c>
      <c r="BX37" s="14">
        <v>7.5297716669629899</v>
      </c>
      <c r="BY37" s="25" t="s">
        <v>6</v>
      </c>
      <c r="BZ37" s="14"/>
      <c r="CA37" s="25">
        <v>4.9075352687904703E-4</v>
      </c>
      <c r="CB37" s="14">
        <v>43.690358468592699</v>
      </c>
      <c r="CC37" s="25">
        <v>2.51940501833204E-2</v>
      </c>
      <c r="CD37" s="14">
        <v>29.3970971313802</v>
      </c>
      <c r="CE37" s="25">
        <v>3.64306779336004E-2</v>
      </c>
      <c r="CF37" s="14">
        <v>3.8340831464465999</v>
      </c>
      <c r="CG37" s="25">
        <v>3.2778107689461298E-3</v>
      </c>
      <c r="CH37" s="14">
        <v>12.7542252682652</v>
      </c>
      <c r="CI37" s="25">
        <v>2.8359052126338199E-2</v>
      </c>
      <c r="CJ37" s="14">
        <v>2.7829689622994902</v>
      </c>
      <c r="CK37" s="25">
        <v>5.8293215764901297E-2</v>
      </c>
      <c r="CL37" s="14">
        <v>1.6179707008926101</v>
      </c>
    </row>
    <row r="38" spans="1:90" x14ac:dyDescent="0.3">
      <c r="A38" s="21" t="s">
        <v>215</v>
      </c>
      <c r="B38" s="22">
        <v>90</v>
      </c>
      <c r="C38" s="10">
        <v>6.6317779840948097</v>
      </c>
      <c r="D38" s="27">
        <v>0.32413353784344301</v>
      </c>
      <c r="E38" s="12">
        <v>18.789886731379099</v>
      </c>
      <c r="F38" s="27">
        <v>0.86521949170868795</v>
      </c>
      <c r="G38" s="27">
        <v>1530.1289046115801</v>
      </c>
      <c r="H38" s="27">
        <v>2.8752174694067101</v>
      </c>
      <c r="I38" s="25">
        <v>4.7050158094075201</v>
      </c>
      <c r="J38" s="27">
        <v>0.82244907148560298</v>
      </c>
      <c r="K38" s="25">
        <v>7.1698009030309899</v>
      </c>
      <c r="L38" s="27">
        <v>1.6535270630661201</v>
      </c>
      <c r="M38" s="23">
        <v>12.474299283446699</v>
      </c>
      <c r="N38" s="27">
        <v>0.74876929102176204</v>
      </c>
      <c r="O38" s="26">
        <v>0.27930005297201599</v>
      </c>
      <c r="P38" s="27">
        <v>2.90668250725414</v>
      </c>
      <c r="Q38" s="25">
        <v>173.46762698348701</v>
      </c>
      <c r="R38" s="27">
        <v>1.2810186599798099</v>
      </c>
      <c r="S38" s="26">
        <v>99.536126309597194</v>
      </c>
      <c r="T38" s="27">
        <v>1.41030032740876</v>
      </c>
      <c r="U38" s="25">
        <v>1.0714280451071101</v>
      </c>
      <c r="V38" s="27">
        <v>1.70805183429327</v>
      </c>
      <c r="W38" s="25">
        <v>3.8388282983645099</v>
      </c>
      <c r="X38" s="27">
        <v>0.46691884701505898</v>
      </c>
      <c r="Y38" s="26">
        <v>1.6299520811541599</v>
      </c>
      <c r="Z38" s="27">
        <v>1.3722408195925</v>
      </c>
      <c r="AA38" s="25">
        <v>0.843426756418719</v>
      </c>
      <c r="AB38" s="27">
        <v>1.88894181699478</v>
      </c>
      <c r="AC38" s="23">
        <v>4.18011279696531</v>
      </c>
      <c r="AD38" s="27">
        <v>2.1421182727713002</v>
      </c>
      <c r="AE38" s="26">
        <v>0.74467533807542097</v>
      </c>
      <c r="AF38" s="27">
        <v>0.96952923862463503</v>
      </c>
      <c r="AG38" s="25">
        <v>0.15426177339407601</v>
      </c>
      <c r="AH38" s="14">
        <v>1.14812899626733</v>
      </c>
      <c r="AI38" s="25">
        <v>9.4133643414482798E-3</v>
      </c>
      <c r="AJ38" s="27">
        <v>3.3569166717896999</v>
      </c>
      <c r="AK38" s="25">
        <v>6.6629923778510597E-2</v>
      </c>
      <c r="AL38" s="27">
        <v>2.2380245855046201</v>
      </c>
      <c r="AM38" s="23">
        <v>8.7803287895119198</v>
      </c>
      <c r="AN38" s="27">
        <v>1.012480000132</v>
      </c>
      <c r="AO38" s="25">
        <v>2.32398262521725E-3</v>
      </c>
      <c r="AP38" s="27">
        <v>19.208854149910199</v>
      </c>
      <c r="AQ38" s="25">
        <v>4.3897625326391299E-2</v>
      </c>
      <c r="AR38" s="27">
        <v>11.048077278112</v>
      </c>
      <c r="AS38" s="25">
        <v>4.0335367235671701E-2</v>
      </c>
      <c r="AT38" s="27">
        <v>3.59999471630351</v>
      </c>
      <c r="AU38" s="25">
        <v>5.0078611083792402E-3</v>
      </c>
      <c r="AV38" s="27">
        <v>2.7435356597542699</v>
      </c>
      <c r="AW38" s="23">
        <v>6.7965177186309802</v>
      </c>
      <c r="AX38" s="27">
        <v>0.66965588644462903</v>
      </c>
      <c r="AY38" s="25">
        <v>1.05170176735329</v>
      </c>
      <c r="AZ38" s="27">
        <v>2.1267775624837801</v>
      </c>
      <c r="BA38" s="25">
        <v>2.2825214327974099</v>
      </c>
      <c r="BB38" s="27">
        <v>1.10919272906869</v>
      </c>
      <c r="BC38" s="25">
        <v>0.20173554145037201</v>
      </c>
      <c r="BD38" s="27">
        <v>2.77406385230449</v>
      </c>
      <c r="BE38" s="25">
        <v>0.62944991186008503</v>
      </c>
      <c r="BF38" s="27">
        <v>6.16109935481267</v>
      </c>
      <c r="BG38" s="25">
        <v>8.1949892770881896E-2</v>
      </c>
      <c r="BH38" s="27">
        <v>7.1866396829622703</v>
      </c>
      <c r="BI38" s="25">
        <v>1.9432381898618001E-2</v>
      </c>
      <c r="BJ38" s="14">
        <v>9.8160555888494603</v>
      </c>
      <c r="BK38" s="25">
        <v>8.2490433953420497E-2</v>
      </c>
      <c r="BL38" s="14">
        <v>2.99369991509933</v>
      </c>
      <c r="BM38" s="25">
        <v>9.6098014361592592E-3</v>
      </c>
      <c r="BN38" s="14">
        <v>3.2598381770229801</v>
      </c>
      <c r="BO38" s="25">
        <v>3.0633634633185702E-2</v>
      </c>
      <c r="BP38" s="14">
        <v>13.5208900163006</v>
      </c>
      <c r="BQ38" s="25">
        <v>5.4488513270529101E-3</v>
      </c>
      <c r="BR38" s="14">
        <v>9.8590061832300098</v>
      </c>
      <c r="BS38" s="25">
        <v>1.4811197167814301E-2</v>
      </c>
      <c r="BT38" s="14">
        <v>10.419270311842499</v>
      </c>
      <c r="BU38" s="25">
        <v>2.01740783969069E-3</v>
      </c>
      <c r="BV38" s="27">
        <v>7.9054384251648102</v>
      </c>
      <c r="BW38" s="25">
        <v>9.3492510441922205E-3</v>
      </c>
      <c r="BX38" s="14">
        <v>33.583611630324697</v>
      </c>
      <c r="BY38" s="25">
        <v>1.2212048669255999E-3</v>
      </c>
      <c r="BZ38" s="14">
        <v>20.964934496402201</v>
      </c>
      <c r="CA38" s="25">
        <v>4.7184136834926702E-4</v>
      </c>
      <c r="CB38" s="14">
        <v>56.716289775119201</v>
      </c>
      <c r="CC38" s="25">
        <v>3.7324580995561997E-2</v>
      </c>
      <c r="CD38" s="14">
        <v>72.840779899674104</v>
      </c>
      <c r="CE38" s="25">
        <v>0.106468022625941</v>
      </c>
      <c r="CF38" s="14">
        <v>2.1042474539561198</v>
      </c>
      <c r="CG38" s="25">
        <v>1.0143920980369901E-2</v>
      </c>
      <c r="CH38" s="14">
        <v>5.5016032395902998</v>
      </c>
      <c r="CI38" s="25">
        <v>0.19840213380714</v>
      </c>
      <c r="CJ38" s="14">
        <v>7.5434239010020896</v>
      </c>
      <c r="CK38" s="25">
        <v>0.23834974998327499</v>
      </c>
      <c r="CL38" s="14">
        <v>0.777442288515931</v>
      </c>
    </row>
    <row r="39" spans="1:90" x14ac:dyDescent="0.3">
      <c r="A39" s="21" t="s">
        <v>216</v>
      </c>
      <c r="B39" s="22">
        <v>95</v>
      </c>
      <c r="C39" s="10">
        <v>8.0445303098413206</v>
      </c>
      <c r="D39" s="27">
        <v>1.13844534806201</v>
      </c>
      <c r="E39" s="12">
        <v>21.290196895755599</v>
      </c>
      <c r="F39" s="27">
        <v>1.33258671187602</v>
      </c>
      <c r="G39" s="27">
        <v>1925.4456817830601</v>
      </c>
      <c r="H39" s="27">
        <v>1.3032756367604901</v>
      </c>
      <c r="I39" s="25">
        <v>5.2156635594287204</v>
      </c>
      <c r="J39" s="27">
        <v>0.229158803611865</v>
      </c>
      <c r="K39" s="25">
        <v>9.1204238041024404</v>
      </c>
      <c r="L39" s="27">
        <v>2.8715686908761202</v>
      </c>
      <c r="M39" s="23">
        <v>10.907922082489399</v>
      </c>
      <c r="N39" s="27">
        <v>0.67252103424157295</v>
      </c>
      <c r="O39" s="26">
        <v>0.25213629499032297</v>
      </c>
      <c r="P39" s="27">
        <v>5.68829472869478</v>
      </c>
      <c r="Q39" s="25">
        <v>224.26265214129899</v>
      </c>
      <c r="R39" s="27">
        <v>1.5772309754129501</v>
      </c>
      <c r="S39" s="26">
        <v>408.93756799909301</v>
      </c>
      <c r="T39" s="27">
        <v>0.26577845825041402</v>
      </c>
      <c r="U39" s="25">
        <v>1.2716913979317901</v>
      </c>
      <c r="V39" s="27">
        <v>4.0007177736470503</v>
      </c>
      <c r="W39" s="25">
        <v>5.1715741578762797</v>
      </c>
      <c r="X39" s="27">
        <v>1.15631756319969</v>
      </c>
      <c r="Y39" s="26">
        <v>4.8039387907329196</v>
      </c>
      <c r="Z39" s="27">
        <v>12.875223322528001</v>
      </c>
      <c r="AA39" s="25">
        <v>2.9331460798140601</v>
      </c>
      <c r="AB39" s="27">
        <v>1.6876100036505299</v>
      </c>
      <c r="AC39" s="23">
        <v>6.1253088694982498</v>
      </c>
      <c r="AD39" s="27">
        <v>0.83743449105755496</v>
      </c>
      <c r="AE39" s="26">
        <v>0.91569047290734396</v>
      </c>
      <c r="AF39" s="27">
        <v>1.4718625102773</v>
      </c>
      <c r="AG39" s="25">
        <v>0.64281038239844202</v>
      </c>
      <c r="AH39" s="14">
        <v>3.6886225139465498</v>
      </c>
      <c r="AI39" s="25">
        <v>3.1074262787950401E-2</v>
      </c>
      <c r="AJ39" s="27">
        <v>20.608740291339899</v>
      </c>
      <c r="AK39" s="25">
        <v>0.121455433323592</v>
      </c>
      <c r="AL39" s="27">
        <v>6.4023428220455996</v>
      </c>
      <c r="AM39" s="23">
        <v>15.711359222611099</v>
      </c>
      <c r="AN39" s="27">
        <v>5.2437504363388001</v>
      </c>
      <c r="AO39" s="25">
        <v>2.4132711612835998E-2</v>
      </c>
      <c r="AP39" s="27">
        <v>71.340677970990299</v>
      </c>
      <c r="AQ39" s="25">
        <v>9.5149876611204998E-2</v>
      </c>
      <c r="AR39" s="27">
        <v>2.8182437518150101</v>
      </c>
      <c r="AS39" s="25">
        <v>8.1974187089552397E-2</v>
      </c>
      <c r="AT39" s="27">
        <v>3.1354481797659401</v>
      </c>
      <c r="AU39" s="25">
        <v>6.3699194272795997E-3</v>
      </c>
      <c r="AV39" s="27">
        <v>6.3928635156660203</v>
      </c>
      <c r="AW39" s="23">
        <v>7.2868794712845197</v>
      </c>
      <c r="AX39" s="27">
        <v>2.1684725744953099</v>
      </c>
      <c r="AY39" s="25">
        <v>5.1690708279298097</v>
      </c>
      <c r="AZ39" s="27">
        <v>1.3699776046800001</v>
      </c>
      <c r="BA39" s="25">
        <v>10.9872259078259</v>
      </c>
      <c r="BB39" s="27">
        <v>1.54651868040855</v>
      </c>
      <c r="BC39" s="25">
        <v>0.97888691083213197</v>
      </c>
      <c r="BD39" s="27">
        <v>0.71347893688426001</v>
      </c>
      <c r="BE39" s="25">
        <v>2.9909736022595799</v>
      </c>
      <c r="BF39" s="27">
        <v>1.5785000162781799</v>
      </c>
      <c r="BG39" s="25">
        <v>0.39008390052499697</v>
      </c>
      <c r="BH39" s="27">
        <v>5.3724789452900801</v>
      </c>
      <c r="BI39" s="25">
        <v>8.8621403168797894E-2</v>
      </c>
      <c r="BJ39" s="14">
        <v>3.9498915949623101</v>
      </c>
      <c r="BK39" s="25">
        <v>0.41449457742371398</v>
      </c>
      <c r="BL39" s="14">
        <v>2.96564963503012</v>
      </c>
      <c r="BM39" s="25">
        <v>3.9968545025728601E-2</v>
      </c>
      <c r="BN39" s="14">
        <v>3.2126186016773901</v>
      </c>
      <c r="BO39" s="25">
        <v>0.15171355655614199</v>
      </c>
      <c r="BP39" s="14">
        <v>6.7929497735370399</v>
      </c>
      <c r="BQ39" s="25">
        <v>2.18224795450856E-2</v>
      </c>
      <c r="BR39" s="14">
        <v>5.3382867765861803</v>
      </c>
      <c r="BS39" s="25">
        <v>6.4010089564096304E-2</v>
      </c>
      <c r="BT39" s="14">
        <v>6.35917491307156</v>
      </c>
      <c r="BU39" s="25">
        <v>6.3587647102977801E-3</v>
      </c>
      <c r="BV39" s="27">
        <v>19.883010086031099</v>
      </c>
      <c r="BW39" s="25">
        <v>4.3819241369914101E-2</v>
      </c>
      <c r="BX39" s="14">
        <v>13.7171713165566</v>
      </c>
      <c r="BY39" s="25">
        <v>5.9202142618464898E-3</v>
      </c>
      <c r="BZ39" s="14">
        <v>16.713119328524101</v>
      </c>
      <c r="CA39" s="25">
        <v>1.7930877968938301E-3</v>
      </c>
      <c r="CB39" s="14">
        <v>19.294163684382799</v>
      </c>
      <c r="CC39" s="25">
        <v>2.3328073065646299E-2</v>
      </c>
      <c r="CD39" s="14">
        <v>49.9588426663733</v>
      </c>
      <c r="CE39" s="25">
        <v>0.26332926817161001</v>
      </c>
      <c r="CF39" s="14">
        <v>2.17151115719907</v>
      </c>
      <c r="CG39" s="25">
        <v>3.1784297474659197E-2</v>
      </c>
      <c r="CH39" s="14">
        <v>8.23442660658562</v>
      </c>
      <c r="CI39" s="25">
        <v>1.509740342275</v>
      </c>
      <c r="CJ39" s="14">
        <v>55.455496933517999</v>
      </c>
      <c r="CK39" s="25">
        <v>1.22129345377409</v>
      </c>
      <c r="CL39" s="14">
        <v>8.8679632650586804</v>
      </c>
    </row>
    <row r="40" spans="1:90" x14ac:dyDescent="0.3">
      <c r="A40" s="400" t="s">
        <v>36</v>
      </c>
      <c r="B40" s="401"/>
      <c r="C40" s="401"/>
      <c r="D40" s="401"/>
      <c r="E40" s="401"/>
      <c r="F40" s="401"/>
      <c r="G40" s="401"/>
      <c r="H40" s="401"/>
      <c r="I40" s="401"/>
      <c r="J40" s="401"/>
      <c r="K40" s="401"/>
      <c r="L40" s="401"/>
      <c r="M40" s="401"/>
      <c r="N40" s="401"/>
      <c r="O40" s="401"/>
      <c r="P40" s="401"/>
      <c r="Q40" s="401"/>
      <c r="R40" s="401"/>
      <c r="S40" s="401"/>
      <c r="T40" s="401"/>
      <c r="U40" s="401"/>
      <c r="V40" s="401"/>
      <c r="W40" s="401"/>
      <c r="X40" s="401"/>
      <c r="Y40" s="401"/>
      <c r="Z40" s="401"/>
      <c r="AA40" s="401"/>
      <c r="AB40" s="401"/>
      <c r="AC40" s="401"/>
      <c r="AD40" s="401"/>
      <c r="AE40" s="401"/>
      <c r="AF40" s="401"/>
      <c r="AG40" s="401"/>
      <c r="AH40" s="401"/>
      <c r="AI40" s="401"/>
      <c r="AJ40" s="401"/>
      <c r="AK40" s="401"/>
      <c r="AL40" s="401"/>
      <c r="AM40" s="401"/>
      <c r="AN40" s="401"/>
      <c r="AO40" s="401"/>
      <c r="AP40" s="401"/>
      <c r="AQ40" s="401"/>
      <c r="AR40" s="401"/>
      <c r="AS40" s="401"/>
      <c r="AT40" s="401"/>
      <c r="AU40" s="401"/>
      <c r="AV40" s="401"/>
      <c r="AW40" s="401"/>
      <c r="AX40" s="401"/>
      <c r="AY40" s="401"/>
      <c r="AZ40" s="401"/>
      <c r="BA40" s="401"/>
      <c r="BB40" s="401"/>
      <c r="BC40" s="401"/>
      <c r="BD40" s="401"/>
      <c r="BE40" s="401"/>
      <c r="BF40" s="401"/>
      <c r="BG40" s="401"/>
      <c r="BH40" s="401"/>
      <c r="BI40" s="401"/>
      <c r="BJ40" s="401"/>
      <c r="BK40" s="401"/>
      <c r="BL40" s="401"/>
      <c r="BM40" s="401"/>
      <c r="BN40" s="401"/>
      <c r="BO40" s="401"/>
      <c r="BP40" s="401"/>
      <c r="BQ40" s="401"/>
      <c r="BR40" s="401"/>
      <c r="BS40" s="401"/>
      <c r="BT40" s="401"/>
      <c r="BU40" s="401"/>
      <c r="BV40" s="401"/>
      <c r="BW40" s="401"/>
      <c r="BX40" s="401"/>
      <c r="BY40" s="401"/>
      <c r="BZ40" s="401"/>
      <c r="CA40" s="401"/>
      <c r="CB40" s="401"/>
      <c r="CC40" s="401"/>
      <c r="CD40" s="401"/>
      <c r="CE40" s="401"/>
      <c r="CF40" s="401"/>
      <c r="CG40" s="401"/>
      <c r="CH40" s="401"/>
      <c r="CI40" s="401"/>
      <c r="CJ40" s="401"/>
      <c r="CK40" s="401"/>
      <c r="CL40" s="404"/>
    </row>
    <row r="41" spans="1:90" x14ac:dyDescent="0.3">
      <c r="A41" s="21" t="s">
        <v>16</v>
      </c>
      <c r="B41" s="22">
        <v>2</v>
      </c>
      <c r="C41" s="10">
        <v>3.9103562947455002</v>
      </c>
      <c r="D41" s="27">
        <v>0.58556394379729104</v>
      </c>
      <c r="E41" s="12">
        <v>8.8149136382373801</v>
      </c>
      <c r="F41" s="27">
        <v>1.9323944073014401</v>
      </c>
      <c r="G41" s="24" t="s">
        <v>4</v>
      </c>
      <c r="H41" s="24"/>
      <c r="I41" s="25">
        <v>1.0999213707081399</v>
      </c>
      <c r="J41" s="27">
        <v>0.70262296585092099</v>
      </c>
      <c r="K41" s="25">
        <v>1.96040281533631</v>
      </c>
      <c r="L41" s="27">
        <v>3.43282746671929</v>
      </c>
      <c r="M41" s="23">
        <v>5.6448357168063401</v>
      </c>
      <c r="N41" s="27">
        <v>0.59855258442800996</v>
      </c>
      <c r="O41" s="26">
        <v>0.26849005651643798</v>
      </c>
      <c r="P41" s="27">
        <v>3.8274084809321098</v>
      </c>
      <c r="Q41" s="25">
        <v>0.415880495454647</v>
      </c>
      <c r="R41" s="27">
        <v>2.19826524240358</v>
      </c>
      <c r="S41" s="26">
        <v>19.506736991770399</v>
      </c>
      <c r="T41" s="27">
        <v>1.7639541515597199</v>
      </c>
      <c r="U41" s="25">
        <v>0.25143356075334</v>
      </c>
      <c r="V41" s="27">
        <v>2.48391852921407</v>
      </c>
      <c r="W41" s="25">
        <v>1.46750950559205</v>
      </c>
      <c r="X41" s="27">
        <v>2.1402806650252502</v>
      </c>
      <c r="Y41" s="26">
        <v>1.55252518921614</v>
      </c>
      <c r="Z41" s="27">
        <v>2.6174953121525202</v>
      </c>
      <c r="AA41" s="25">
        <v>1.97325802509776</v>
      </c>
      <c r="AB41" s="27">
        <v>1.89603542883345</v>
      </c>
      <c r="AC41" s="23">
        <v>4.1515372102820303</v>
      </c>
      <c r="AD41" s="27">
        <v>1.23000655813073</v>
      </c>
      <c r="AE41" s="26">
        <v>0.57859587485202502</v>
      </c>
      <c r="AF41" s="27">
        <v>0.56732903280277203</v>
      </c>
      <c r="AG41" s="25">
        <v>6.5982858362849204E-3</v>
      </c>
      <c r="AH41" s="14">
        <v>25.059887527650702</v>
      </c>
      <c r="AI41" s="25">
        <v>2.26340115662697E-3</v>
      </c>
      <c r="AJ41" s="27">
        <v>9.3998893310391995</v>
      </c>
      <c r="AK41" s="24" t="s">
        <v>5</v>
      </c>
      <c r="AL41" s="27"/>
      <c r="AM41" s="23">
        <v>4.9895486032665497</v>
      </c>
      <c r="AN41" s="27">
        <v>0.35602929443585202</v>
      </c>
      <c r="AO41" s="25">
        <v>2.1619272560537699E-3</v>
      </c>
      <c r="AP41" s="27">
        <v>9.4385596530377107</v>
      </c>
      <c r="AQ41" s="25">
        <v>1.7229492827884899E-2</v>
      </c>
      <c r="AR41" s="27">
        <v>17.513139682249601</v>
      </c>
      <c r="AS41" s="25">
        <v>0.159422381631694</v>
      </c>
      <c r="AT41" s="27">
        <v>1.24930946478759</v>
      </c>
      <c r="AU41" s="25">
        <v>5.1523337205030698E-3</v>
      </c>
      <c r="AV41" s="27">
        <v>19.277445725127102</v>
      </c>
      <c r="AW41" s="23">
        <v>10.4476454326621</v>
      </c>
      <c r="AX41" s="27">
        <v>0.97882455944481495</v>
      </c>
      <c r="AY41" s="25">
        <v>2.1764052068040499E-2</v>
      </c>
      <c r="AZ41" s="27">
        <v>2.9718028815401301</v>
      </c>
      <c r="BA41" s="25">
        <v>4.05492691325781E-2</v>
      </c>
      <c r="BB41" s="27">
        <v>11.708210866493699</v>
      </c>
      <c r="BC41" s="25">
        <v>4.4791595729402802E-3</v>
      </c>
      <c r="BD41" s="27">
        <v>16.286655757715501</v>
      </c>
      <c r="BE41" s="25">
        <v>1.1862708425173301E-2</v>
      </c>
      <c r="BF41" s="27">
        <v>17.2904275508591</v>
      </c>
      <c r="BG41" s="25">
        <v>9.871803871730029E-4</v>
      </c>
      <c r="BH41" s="27">
        <v>21.626281174369399</v>
      </c>
      <c r="BI41" s="25">
        <v>4.1533544089083496E-3</v>
      </c>
      <c r="BJ41" s="14">
        <v>8.2468005794505501</v>
      </c>
      <c r="BK41" s="25">
        <v>2.9886366861707802E-3</v>
      </c>
      <c r="BL41" s="14">
        <v>91.652397686147296</v>
      </c>
      <c r="BM41" s="25">
        <v>5.1664574196520004E-4</v>
      </c>
      <c r="BN41" s="14">
        <v>105.35576874330199</v>
      </c>
      <c r="BO41" s="25">
        <v>9.4748083329928505E-4</v>
      </c>
      <c r="BP41" s="14">
        <v>57.740799844361902</v>
      </c>
      <c r="BQ41" s="25">
        <v>5.8835816118238903E-4</v>
      </c>
      <c r="BR41" s="14">
        <v>39.843806519767902</v>
      </c>
      <c r="BS41" s="25">
        <v>9.0681492942937801E-4</v>
      </c>
      <c r="BT41" s="14">
        <v>75.000000281221901</v>
      </c>
      <c r="BU41" s="25" t="s">
        <v>10</v>
      </c>
      <c r="BV41" s="27"/>
      <c r="BW41" s="24" t="s">
        <v>8</v>
      </c>
      <c r="BX41" s="14"/>
      <c r="BY41" s="24" t="s">
        <v>6</v>
      </c>
      <c r="BZ41" s="14"/>
      <c r="CA41" s="25">
        <v>4.3407367451883899E-4</v>
      </c>
      <c r="CB41" s="14">
        <v>58.821898652435699</v>
      </c>
      <c r="CC41" s="25">
        <v>1.49294964887527E-2</v>
      </c>
      <c r="CD41" s="14">
        <v>28.645241482012398</v>
      </c>
      <c r="CE41" s="25">
        <v>3.0033581001688899E-2</v>
      </c>
      <c r="CF41" s="14">
        <v>2.81951206635211</v>
      </c>
      <c r="CG41" s="25">
        <v>3.2696122181951698E-4</v>
      </c>
      <c r="CH41" s="14">
        <v>48.034751160667703</v>
      </c>
      <c r="CI41" s="25">
        <v>2.0288343652313801E-2</v>
      </c>
      <c r="CJ41" s="14">
        <v>3.66671887617338</v>
      </c>
      <c r="CK41" s="25">
        <v>0.262826869986647</v>
      </c>
      <c r="CL41" s="14">
        <v>0.92269731837420998</v>
      </c>
    </row>
    <row r="42" spans="1:90" x14ac:dyDescent="0.3">
      <c r="A42" s="21" t="s">
        <v>17</v>
      </c>
      <c r="B42" s="22">
        <v>1</v>
      </c>
      <c r="C42" s="10">
        <v>0.25892607128563</v>
      </c>
      <c r="D42" s="27">
        <v>2.4797233037908901</v>
      </c>
      <c r="E42" s="12">
        <v>5.7383224725938602</v>
      </c>
      <c r="F42" s="27">
        <v>0.43457708833909198</v>
      </c>
      <c r="G42" s="24" t="s">
        <v>4</v>
      </c>
      <c r="H42" s="24"/>
      <c r="I42" s="25">
        <v>1.1241069065201601</v>
      </c>
      <c r="J42" s="27">
        <v>0.21079338418895099</v>
      </c>
      <c r="K42" s="25">
        <v>0.81181334578284003</v>
      </c>
      <c r="L42" s="27">
        <v>5.3030558176027203</v>
      </c>
      <c r="M42" s="23">
        <v>6.9912381156384003</v>
      </c>
      <c r="N42" s="27">
        <v>0.32897917523326697</v>
      </c>
      <c r="O42" s="26">
        <v>0.120382733315125</v>
      </c>
      <c r="P42" s="27">
        <v>2.8487888183313301</v>
      </c>
      <c r="Q42" s="25">
        <v>0.12844135070874199</v>
      </c>
      <c r="R42" s="27">
        <v>5.8540279354248304</v>
      </c>
      <c r="S42" s="26">
        <v>3.3550751566856198</v>
      </c>
      <c r="T42" s="27">
        <v>3.5030876918708</v>
      </c>
      <c r="U42" s="25">
        <v>0.17050449185286901</v>
      </c>
      <c r="V42" s="27">
        <v>1.2788451508637499</v>
      </c>
      <c r="W42" s="25">
        <v>0.66659420695771898</v>
      </c>
      <c r="X42" s="27">
        <v>3.5352284639535401</v>
      </c>
      <c r="Y42" s="26">
        <v>1.0987009944147399</v>
      </c>
      <c r="Z42" s="27">
        <v>0.80242576003716204</v>
      </c>
      <c r="AA42" s="25">
        <v>2.6617143388006501</v>
      </c>
      <c r="AB42" s="27">
        <v>0.79683039642875797</v>
      </c>
      <c r="AC42" s="23">
        <v>4.3086985035743197</v>
      </c>
      <c r="AD42" s="27">
        <v>0.56379769373758404</v>
      </c>
      <c r="AE42" s="26">
        <v>0.26459554461954599</v>
      </c>
      <c r="AF42" s="27">
        <v>1.6517819930611699</v>
      </c>
      <c r="AG42" s="25">
        <v>2.1900369756090101E-3</v>
      </c>
      <c r="AH42" s="14">
        <v>11.750213530395801</v>
      </c>
      <c r="AI42" s="25" t="s">
        <v>11</v>
      </c>
      <c r="AJ42" s="27"/>
      <c r="AK42" s="24" t="s">
        <v>5</v>
      </c>
      <c r="AL42" s="27"/>
      <c r="AM42" s="23">
        <v>3.9702682391886399</v>
      </c>
      <c r="AN42" s="27">
        <v>0.66959791519621703</v>
      </c>
      <c r="AO42" s="25" t="s">
        <v>12</v>
      </c>
      <c r="AP42" s="27"/>
      <c r="AQ42" s="25">
        <v>1.54733902779845E-2</v>
      </c>
      <c r="AR42" s="27">
        <v>19.770450574407299</v>
      </c>
      <c r="AS42" s="25">
        <v>8.6865574795723197E-2</v>
      </c>
      <c r="AT42" s="27">
        <v>2.9156584758383</v>
      </c>
      <c r="AU42" s="25">
        <v>2.08429756353998E-3</v>
      </c>
      <c r="AV42" s="27">
        <v>6.4412886632816404</v>
      </c>
      <c r="AW42" s="23">
        <v>5.0704316657476696</v>
      </c>
      <c r="AX42" s="27">
        <v>1.9383675052196201</v>
      </c>
      <c r="AY42" s="25">
        <v>8.4600987846396702E-3</v>
      </c>
      <c r="AZ42" s="27">
        <v>10.880077296674299</v>
      </c>
      <c r="BA42" s="25">
        <v>1.2557653195039801E-2</v>
      </c>
      <c r="BB42" s="27">
        <v>5.2805465389092898</v>
      </c>
      <c r="BC42" s="25">
        <v>1.5689687051065901E-3</v>
      </c>
      <c r="BD42" s="27">
        <v>53.227562381152801</v>
      </c>
      <c r="BE42" s="25">
        <v>5.9313542125866503E-3</v>
      </c>
      <c r="BF42" s="27">
        <v>14.6322189784226</v>
      </c>
      <c r="BG42" s="25">
        <v>1.31638860809793E-3</v>
      </c>
      <c r="BH42" s="27">
        <v>173.20508075688801</v>
      </c>
      <c r="BI42" s="25">
        <v>2.9172624532786198E-3</v>
      </c>
      <c r="BJ42" s="14">
        <v>35.592910094877901</v>
      </c>
      <c r="BK42" s="25">
        <v>1.79334339243519E-3</v>
      </c>
      <c r="BL42" s="14">
        <v>28.8610190807502</v>
      </c>
      <c r="BM42" s="25" t="s">
        <v>7</v>
      </c>
      <c r="BN42" s="14"/>
      <c r="BO42" s="25" t="s">
        <v>7</v>
      </c>
      <c r="BP42" s="14"/>
      <c r="BQ42" s="25" t="s">
        <v>7</v>
      </c>
      <c r="BR42" s="14"/>
      <c r="BS42" s="24" t="s">
        <v>8</v>
      </c>
      <c r="BT42" s="14"/>
      <c r="BU42" s="25" t="s">
        <v>10</v>
      </c>
      <c r="BV42" s="27"/>
      <c r="BW42" s="24" t="s">
        <v>8</v>
      </c>
      <c r="BX42" s="14"/>
      <c r="BY42" s="24" t="s">
        <v>6</v>
      </c>
      <c r="BZ42" s="14"/>
      <c r="CA42" s="24" t="s">
        <v>7</v>
      </c>
      <c r="CB42" s="14"/>
      <c r="CC42" s="24" t="s">
        <v>15</v>
      </c>
      <c r="CD42" s="14"/>
      <c r="CE42" s="25">
        <v>8.8606287907117498E-2</v>
      </c>
      <c r="CF42" s="14">
        <v>1.0205955172219401</v>
      </c>
      <c r="CG42" s="24" t="s">
        <v>14</v>
      </c>
      <c r="CH42" s="14"/>
      <c r="CI42" s="25">
        <v>6.7142107275212498E-3</v>
      </c>
      <c r="CJ42" s="14">
        <v>14.429517033547199</v>
      </c>
      <c r="CK42" s="25">
        <v>0.12607357099723801</v>
      </c>
      <c r="CL42" s="14">
        <v>1.92547526931213</v>
      </c>
    </row>
    <row r="43" spans="1:90" x14ac:dyDescent="0.3">
      <c r="A43" s="30" t="s">
        <v>86</v>
      </c>
      <c r="AW43" s="29"/>
    </row>
    <row r="44" spans="1:90" x14ac:dyDescent="0.3">
      <c r="A44" s="30" t="s">
        <v>329</v>
      </c>
      <c r="AW44" s="29"/>
    </row>
    <row r="45" spans="1:90" x14ac:dyDescent="0.3">
      <c r="A45" s="7" t="s">
        <v>38</v>
      </c>
      <c r="AW45" s="29"/>
    </row>
    <row r="48" spans="1:90" x14ac:dyDescent="0.3">
      <c r="AW48" s="29"/>
    </row>
    <row r="49" spans="49:49" x14ac:dyDescent="0.3">
      <c r="AW49" s="29"/>
    </row>
    <row r="50" spans="49:49" x14ac:dyDescent="0.3">
      <c r="AW50" s="29"/>
    </row>
    <row r="51" spans="49:49" x14ac:dyDescent="0.3">
      <c r="AW51" s="29"/>
    </row>
    <row r="52" spans="49:49" x14ac:dyDescent="0.3">
      <c r="AW52" s="29"/>
    </row>
    <row r="53" spans="49:49" x14ac:dyDescent="0.3">
      <c r="AW53" s="29"/>
    </row>
    <row r="54" spans="49:49" x14ac:dyDescent="0.3">
      <c r="AW54" s="29"/>
    </row>
    <row r="55" spans="49:49" x14ac:dyDescent="0.3">
      <c r="AW55" s="29"/>
    </row>
    <row r="56" spans="49:49" x14ac:dyDescent="0.3">
      <c r="AW56" s="29"/>
    </row>
    <row r="57" spans="49:49" x14ac:dyDescent="0.3">
      <c r="AW57" s="29"/>
    </row>
    <row r="58" spans="49:49" x14ac:dyDescent="0.3">
      <c r="AW58" s="29"/>
    </row>
    <row r="59" spans="49:49" x14ac:dyDescent="0.3">
      <c r="AW59" s="29"/>
    </row>
    <row r="60" spans="49:49" x14ac:dyDescent="0.3">
      <c r="AW60" s="29"/>
    </row>
    <row r="61" spans="49:49" x14ac:dyDescent="0.3">
      <c r="AW61" s="29"/>
    </row>
    <row r="62" spans="49:49" x14ac:dyDescent="0.3">
      <c r="AW62" s="29"/>
    </row>
    <row r="63" spans="49:49" x14ac:dyDescent="0.3">
      <c r="AW63" s="29"/>
    </row>
    <row r="64" spans="49:49" x14ac:dyDescent="0.3">
      <c r="AW64" s="29"/>
    </row>
    <row r="65" spans="49:49" x14ac:dyDescent="0.3">
      <c r="AW65" s="29"/>
    </row>
    <row r="66" spans="49:49" x14ac:dyDescent="0.3">
      <c r="AW66" s="29"/>
    </row>
    <row r="67" spans="49:49" x14ac:dyDescent="0.3">
      <c r="AW67" s="29"/>
    </row>
    <row r="68" spans="49:49" x14ac:dyDescent="0.3">
      <c r="AW68" s="29"/>
    </row>
    <row r="69" spans="49:49" x14ac:dyDescent="0.3">
      <c r="AW69" s="29"/>
    </row>
    <row r="70" spans="49:49" x14ac:dyDescent="0.3">
      <c r="AW70" s="29"/>
    </row>
    <row r="71" spans="49:49" x14ac:dyDescent="0.3">
      <c r="AW71" s="29"/>
    </row>
    <row r="72" spans="49:49" x14ac:dyDescent="0.3">
      <c r="AW72" s="29"/>
    </row>
    <row r="73" spans="49:49" x14ac:dyDescent="0.3">
      <c r="AW73" s="29"/>
    </row>
    <row r="74" spans="49:49" x14ac:dyDescent="0.3">
      <c r="AW74" s="29"/>
    </row>
    <row r="75" spans="49:49" x14ac:dyDescent="0.3">
      <c r="AW75" s="29"/>
    </row>
    <row r="76" spans="49:49" x14ac:dyDescent="0.3">
      <c r="AW76" s="29"/>
    </row>
    <row r="77" spans="49:49" x14ac:dyDescent="0.3">
      <c r="AW77" s="29"/>
    </row>
    <row r="78" spans="49:49" x14ac:dyDescent="0.3">
      <c r="AW78" s="29"/>
    </row>
    <row r="79" spans="49:49" x14ac:dyDescent="0.3">
      <c r="AW79" s="29"/>
    </row>
  </sheetData>
  <mergeCells count="4">
    <mergeCell ref="A1:A2"/>
    <mergeCell ref="A3:CL3"/>
    <mergeCell ref="A23:CL23"/>
    <mergeCell ref="A40:CL40"/>
  </mergeCells>
  <conditionalFormatting sqref="A48:XFD1048576 A1:XFD2 A3 CM3:XFD3 A4:XFD22 A24:XFD39 A23 CM23:XFD23 A40 CM40:XFD40 A41:XFD45">
    <cfRule type="containsText" dxfId="40" priority="1" operator="containsText" text="&lt;">
      <formula>NOT(ISERROR(SEARCH("&lt;",A1)))</formula>
    </cfRule>
  </conditionalFormatting>
  <pageMargins left="0.70866141732283472" right="0.70866141732283472" top="0.74803149606299213" bottom="0.74803149606299213" header="0.31496062992125984" footer="0.31496062992125984"/>
  <pageSetup scale="71" orientation="landscape" horizontalDpi="300" verticalDpi="300" r:id="rId1"/>
  <headerFooter>
    <oddHeader>&amp;L&amp;"Times New Roman,Bold"&amp;12Appendix B.2&amp;"Times New Roman,Regular" Trace elements in waters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87A35-A8C2-4100-ABC7-CE1B82118E65}">
  <sheetPr codeName="Sheet19">
    <tabColor rgb="FF7030A0"/>
  </sheetPr>
  <dimension ref="A1:J27"/>
  <sheetViews>
    <sheetView topLeftCell="A4" zoomScaleNormal="100" zoomScaleSheetLayoutView="100" zoomScalePageLayoutView="80" workbookViewId="0">
      <selection activeCell="C7" sqref="C7"/>
    </sheetView>
  </sheetViews>
  <sheetFormatPr defaultRowHeight="14" x14ac:dyDescent="0.3"/>
  <cols>
    <col min="1" max="1" width="15.1796875" style="7" bestFit="1" customWidth="1"/>
    <col min="2" max="2" width="12" style="28" customWidth="1"/>
    <col min="3" max="3" width="11.7265625" style="28" bestFit="1" customWidth="1"/>
    <col min="4" max="5" width="10.6328125" style="28" customWidth="1"/>
    <col min="6" max="6" width="11.54296875" style="28" customWidth="1"/>
    <col min="7" max="8" width="10.6328125" style="28" customWidth="1"/>
    <col min="9" max="9" width="12.6328125" style="28" bestFit="1" customWidth="1"/>
    <col min="10" max="10" width="10.6328125" style="28" customWidth="1"/>
    <col min="11" max="16384" width="8.7265625" style="7"/>
  </cols>
  <sheetData>
    <row r="1" spans="1:10" x14ac:dyDescent="0.3">
      <c r="A1" s="451" t="s">
        <v>436</v>
      </c>
      <c r="B1" s="451"/>
      <c r="C1" s="451"/>
      <c r="D1" s="451"/>
      <c r="E1" s="451"/>
      <c r="F1" s="451"/>
      <c r="G1" s="451"/>
      <c r="H1" s="451"/>
      <c r="I1" s="451"/>
      <c r="J1" s="451"/>
    </row>
    <row r="2" spans="1:10" x14ac:dyDescent="0.3">
      <c r="A2" s="430" t="s">
        <v>430</v>
      </c>
      <c r="B2" s="430"/>
      <c r="C2" s="430"/>
      <c r="D2" s="430"/>
      <c r="E2" s="430"/>
      <c r="F2" s="430"/>
      <c r="G2" s="430"/>
      <c r="H2" s="430"/>
      <c r="I2" s="430"/>
      <c r="J2" s="430"/>
    </row>
    <row r="3" spans="1:10" x14ac:dyDescent="0.3">
      <c r="A3" s="294" t="s">
        <v>418</v>
      </c>
      <c r="B3" s="294" t="s">
        <v>1</v>
      </c>
      <c r="C3" s="294" t="s">
        <v>407</v>
      </c>
      <c r="D3" s="294" t="s">
        <v>420</v>
      </c>
      <c r="E3" s="294" t="s">
        <v>421</v>
      </c>
      <c r="F3" s="300" t="s">
        <v>434</v>
      </c>
      <c r="G3" s="294" t="s">
        <v>431</v>
      </c>
      <c r="H3" s="294" t="s">
        <v>422</v>
      </c>
      <c r="I3" s="294" t="s">
        <v>423</v>
      </c>
      <c r="J3" s="294" t="s">
        <v>424</v>
      </c>
    </row>
    <row r="4" spans="1:10" x14ac:dyDescent="0.3">
      <c r="A4" s="72"/>
      <c r="B4" s="72" t="s">
        <v>33</v>
      </c>
      <c r="C4" s="72" t="s">
        <v>411</v>
      </c>
      <c r="D4" s="292"/>
      <c r="E4" s="72" t="s">
        <v>425</v>
      </c>
      <c r="F4" s="290" t="s">
        <v>415</v>
      </c>
      <c r="G4" s="72" t="s">
        <v>426</v>
      </c>
      <c r="H4" s="72" t="s">
        <v>427</v>
      </c>
      <c r="I4" s="72" t="s">
        <v>428</v>
      </c>
      <c r="J4" s="72" t="s">
        <v>429</v>
      </c>
    </row>
    <row r="5" spans="1:10" x14ac:dyDescent="0.3">
      <c r="A5" s="378">
        <v>43065.615243055552</v>
      </c>
      <c r="B5" s="12">
        <v>0.46</v>
      </c>
      <c r="C5" s="12">
        <v>0.02</v>
      </c>
      <c r="D5" s="12">
        <v>10.42</v>
      </c>
      <c r="E5" s="11">
        <v>158</v>
      </c>
      <c r="F5" s="11">
        <v>850</v>
      </c>
      <c r="G5" s="12">
        <v>0.44</v>
      </c>
      <c r="H5" s="11">
        <v>262.7</v>
      </c>
      <c r="I5" s="11">
        <v>36.950000000000003</v>
      </c>
      <c r="J5" s="11">
        <v>0.18</v>
      </c>
    </row>
    <row r="6" spans="1:10" x14ac:dyDescent="0.3">
      <c r="A6" s="378">
        <v>43065.615254629629</v>
      </c>
      <c r="B6" s="12">
        <v>0.46</v>
      </c>
      <c r="C6" s="12">
        <v>0.02</v>
      </c>
      <c r="D6" s="12">
        <v>10.42</v>
      </c>
      <c r="E6" s="11">
        <v>158</v>
      </c>
      <c r="F6" s="11">
        <v>850</v>
      </c>
      <c r="G6" s="12">
        <v>0.44</v>
      </c>
      <c r="H6" s="11">
        <v>262.7</v>
      </c>
      <c r="I6" s="11">
        <v>36.950000000000003</v>
      </c>
      <c r="J6" s="11">
        <v>0.18</v>
      </c>
    </row>
    <row r="7" spans="1:10" x14ac:dyDescent="0.3">
      <c r="A7" s="378">
        <v>43065.615266203706</v>
      </c>
      <c r="B7" s="12">
        <v>0.41</v>
      </c>
      <c r="C7" s="12">
        <v>0.01</v>
      </c>
      <c r="D7" s="12">
        <v>10.43</v>
      </c>
      <c r="E7" s="11">
        <v>158</v>
      </c>
      <c r="F7" s="11">
        <v>853</v>
      </c>
      <c r="G7" s="12">
        <v>0.44</v>
      </c>
      <c r="H7" s="11">
        <v>262.8</v>
      </c>
      <c r="I7" s="11">
        <v>36.97</v>
      </c>
      <c r="J7" s="11">
        <v>0.18</v>
      </c>
    </row>
    <row r="8" spans="1:10" x14ac:dyDescent="0.3">
      <c r="A8" s="378">
        <v>43065.615277777775</v>
      </c>
      <c r="B8" s="12">
        <v>0.27</v>
      </c>
      <c r="C8" s="12">
        <v>0.01</v>
      </c>
      <c r="D8" s="12">
        <v>10.48</v>
      </c>
      <c r="E8" s="11">
        <v>158</v>
      </c>
      <c r="F8" s="11">
        <v>850</v>
      </c>
      <c r="G8" s="12">
        <v>0.44</v>
      </c>
      <c r="H8" s="11">
        <v>262.8</v>
      </c>
      <c r="I8" s="11">
        <v>36.97</v>
      </c>
      <c r="J8" s="11">
        <v>0.18</v>
      </c>
    </row>
    <row r="9" spans="1:10" x14ac:dyDescent="0.3">
      <c r="A9" s="378">
        <v>43065.615289351852</v>
      </c>
      <c r="B9" s="12">
        <v>0.27</v>
      </c>
      <c r="C9" s="12">
        <v>0.01</v>
      </c>
      <c r="D9" s="12">
        <v>10.48</v>
      </c>
      <c r="E9" s="11">
        <v>158</v>
      </c>
      <c r="F9" s="11">
        <v>850</v>
      </c>
      <c r="G9" s="12">
        <v>0.44</v>
      </c>
      <c r="H9" s="11">
        <v>262.8</v>
      </c>
      <c r="I9" s="11">
        <v>36.97</v>
      </c>
      <c r="J9" s="11">
        <v>0.18</v>
      </c>
    </row>
    <row r="10" spans="1:10" x14ac:dyDescent="0.3">
      <c r="A10" s="378">
        <v>43065.616099537037</v>
      </c>
      <c r="B10" s="12">
        <v>1.01</v>
      </c>
      <c r="C10" s="12">
        <v>0.01</v>
      </c>
      <c r="D10" s="12">
        <v>10.72</v>
      </c>
      <c r="E10" s="11">
        <v>152</v>
      </c>
      <c r="F10" s="11">
        <v>851</v>
      </c>
      <c r="G10" s="12">
        <v>0.44</v>
      </c>
      <c r="H10" s="11">
        <v>265.8</v>
      </c>
      <c r="I10" s="11">
        <v>37.39</v>
      </c>
      <c r="J10" s="11">
        <v>0.17</v>
      </c>
    </row>
    <row r="11" spans="1:10" x14ac:dyDescent="0.3">
      <c r="A11" s="378">
        <v>43065.616111111114</v>
      </c>
      <c r="B11" s="12">
        <v>1.01</v>
      </c>
      <c r="C11" s="12">
        <v>0.01</v>
      </c>
      <c r="D11" s="12">
        <v>10.72</v>
      </c>
      <c r="E11" s="11">
        <v>152</v>
      </c>
      <c r="F11" s="11">
        <v>851</v>
      </c>
      <c r="G11" s="12">
        <v>0.44</v>
      </c>
      <c r="H11" s="11">
        <v>265.7</v>
      </c>
      <c r="I11" s="11">
        <v>37.39</v>
      </c>
      <c r="J11" s="11">
        <v>0.17</v>
      </c>
    </row>
    <row r="12" spans="1:10" x14ac:dyDescent="0.3">
      <c r="A12" s="378">
        <v>43065.616122685184</v>
      </c>
      <c r="B12" s="12">
        <v>1.01</v>
      </c>
      <c r="C12" s="12">
        <v>0.01</v>
      </c>
      <c r="D12" s="12">
        <v>10.72</v>
      </c>
      <c r="E12" s="11">
        <v>152</v>
      </c>
      <c r="F12" s="11">
        <v>851</v>
      </c>
      <c r="G12" s="12">
        <v>0.44</v>
      </c>
      <c r="H12" s="11">
        <v>265.7</v>
      </c>
      <c r="I12" s="11">
        <v>37.39</v>
      </c>
      <c r="J12" s="11">
        <v>0.17</v>
      </c>
    </row>
    <row r="13" spans="1:10" x14ac:dyDescent="0.3">
      <c r="A13" s="378">
        <v>43065.61613425926</v>
      </c>
      <c r="B13" s="12">
        <v>1.02</v>
      </c>
      <c r="C13" s="12">
        <v>0.01</v>
      </c>
      <c r="D13" s="12">
        <v>10.72</v>
      </c>
      <c r="E13" s="11">
        <v>152</v>
      </c>
      <c r="F13" s="11">
        <v>851</v>
      </c>
      <c r="G13" s="12">
        <v>0.44</v>
      </c>
      <c r="H13" s="11">
        <v>265.60000000000002</v>
      </c>
      <c r="I13" s="11">
        <v>37.369999999999997</v>
      </c>
      <c r="J13" s="11">
        <v>0.17</v>
      </c>
    </row>
    <row r="14" spans="1:10" x14ac:dyDescent="0.3">
      <c r="A14" s="378">
        <v>43065.61614583333</v>
      </c>
      <c r="B14" s="12">
        <v>1.02</v>
      </c>
      <c r="C14" s="12">
        <v>0.01</v>
      </c>
      <c r="D14" s="12">
        <v>10.72</v>
      </c>
      <c r="E14" s="11">
        <v>152</v>
      </c>
      <c r="F14" s="11">
        <v>851</v>
      </c>
      <c r="G14" s="12">
        <v>0.44</v>
      </c>
      <c r="H14" s="11">
        <v>265.60000000000002</v>
      </c>
      <c r="I14" s="11">
        <v>37.369999999999997</v>
      </c>
      <c r="J14" s="11">
        <v>0.17</v>
      </c>
    </row>
    <row r="15" spans="1:10" x14ac:dyDescent="0.3">
      <c r="A15" s="378">
        <v>43065.616782407407</v>
      </c>
      <c r="B15" s="12">
        <v>2</v>
      </c>
      <c r="C15" s="12">
        <v>0.54</v>
      </c>
      <c r="D15" s="12">
        <v>10.85</v>
      </c>
      <c r="E15" s="11">
        <v>149</v>
      </c>
      <c r="F15" s="11">
        <v>890</v>
      </c>
      <c r="G15" s="12">
        <v>0.46</v>
      </c>
      <c r="H15" s="11">
        <v>281.2</v>
      </c>
      <c r="I15" s="11">
        <v>38.979999999999997</v>
      </c>
      <c r="J15" s="11">
        <v>0.19</v>
      </c>
    </row>
    <row r="16" spans="1:10" x14ac:dyDescent="0.3">
      <c r="A16" s="378">
        <v>43065.616793981484</v>
      </c>
      <c r="B16" s="12">
        <v>2</v>
      </c>
      <c r="C16" s="12">
        <v>0.54</v>
      </c>
      <c r="D16" s="12">
        <v>10.85</v>
      </c>
      <c r="E16" s="11">
        <v>149</v>
      </c>
      <c r="F16" s="11">
        <v>890</v>
      </c>
      <c r="G16" s="12">
        <v>0.46</v>
      </c>
      <c r="H16" s="11">
        <v>281.2</v>
      </c>
      <c r="I16" s="11">
        <v>38.979999999999997</v>
      </c>
      <c r="J16" s="11">
        <v>0.19</v>
      </c>
    </row>
    <row r="17" spans="1:10" x14ac:dyDescent="0.3">
      <c r="A17" s="378">
        <v>43065.616805555554</v>
      </c>
      <c r="B17" s="12">
        <v>2.0099999999999998</v>
      </c>
      <c r="C17" s="12">
        <v>0.55000000000000004</v>
      </c>
      <c r="D17" s="12">
        <v>10.86</v>
      </c>
      <c r="E17" s="11">
        <v>149</v>
      </c>
      <c r="F17" s="11">
        <v>890</v>
      </c>
      <c r="G17" s="12">
        <v>0.46</v>
      </c>
      <c r="H17" s="11">
        <v>282.8</v>
      </c>
      <c r="I17" s="11">
        <v>39.19</v>
      </c>
      <c r="J17" s="11">
        <v>0.19</v>
      </c>
    </row>
    <row r="18" spans="1:10" x14ac:dyDescent="0.3">
      <c r="A18" s="378">
        <v>43065.61681712963</v>
      </c>
      <c r="B18" s="12">
        <v>2</v>
      </c>
      <c r="C18" s="12">
        <v>0.56999999999999995</v>
      </c>
      <c r="D18" s="12">
        <v>10.86</v>
      </c>
      <c r="E18" s="11">
        <v>149</v>
      </c>
      <c r="F18" s="11">
        <v>885</v>
      </c>
      <c r="G18" s="12">
        <v>0.46</v>
      </c>
      <c r="H18" s="11">
        <v>283.7</v>
      </c>
      <c r="I18" s="11">
        <v>39.29</v>
      </c>
      <c r="J18" s="11">
        <v>0.19</v>
      </c>
    </row>
    <row r="19" spans="1:10" x14ac:dyDescent="0.3">
      <c r="A19" s="378">
        <v>43065.616828703707</v>
      </c>
      <c r="B19" s="12">
        <v>2</v>
      </c>
      <c r="C19" s="12">
        <v>0.56999999999999995</v>
      </c>
      <c r="D19" s="12">
        <v>10.86</v>
      </c>
      <c r="E19" s="11">
        <v>149</v>
      </c>
      <c r="F19" s="11">
        <v>885</v>
      </c>
      <c r="G19" s="12">
        <v>0.46</v>
      </c>
      <c r="H19" s="11">
        <v>283.7</v>
      </c>
      <c r="I19" s="11">
        <v>39.29</v>
      </c>
      <c r="J19" s="11">
        <v>0.19</v>
      </c>
    </row>
    <row r="20" spans="1:10" x14ac:dyDescent="0.3">
      <c r="A20" s="378">
        <v>43065.6172337963</v>
      </c>
      <c r="B20" s="12">
        <v>2.2599999999999998</v>
      </c>
      <c r="C20" s="12">
        <v>1.41</v>
      </c>
      <c r="D20" s="12">
        <v>10.59</v>
      </c>
      <c r="E20" s="11">
        <v>161</v>
      </c>
      <c r="F20" s="11">
        <v>1891</v>
      </c>
      <c r="G20" s="12">
        <v>1.01</v>
      </c>
      <c r="H20" s="11">
        <v>280.5</v>
      </c>
      <c r="I20" s="11">
        <v>37.799999999999997</v>
      </c>
      <c r="J20" s="11">
        <v>0.19</v>
      </c>
    </row>
    <row r="21" spans="1:10" x14ac:dyDescent="0.3">
      <c r="A21" s="378">
        <v>43065.617245370369</v>
      </c>
      <c r="B21" s="12">
        <v>2.25</v>
      </c>
      <c r="C21" s="12">
        <v>1.4</v>
      </c>
      <c r="D21" s="12">
        <v>10.6</v>
      </c>
      <c r="E21" s="11">
        <v>161</v>
      </c>
      <c r="F21" s="11">
        <v>1912</v>
      </c>
      <c r="G21" s="12">
        <v>1.02</v>
      </c>
      <c r="H21" s="11">
        <v>278.7</v>
      </c>
      <c r="I21" s="11">
        <v>37.57</v>
      </c>
      <c r="J21" s="11">
        <v>0.19</v>
      </c>
    </row>
    <row r="22" spans="1:10" x14ac:dyDescent="0.3">
      <c r="A22" s="378">
        <v>43065.617256944446</v>
      </c>
      <c r="B22" s="12">
        <v>2.25</v>
      </c>
      <c r="C22" s="12">
        <v>1.4</v>
      </c>
      <c r="D22" s="12">
        <v>10.6</v>
      </c>
      <c r="E22" s="11">
        <v>161</v>
      </c>
      <c r="F22" s="11">
        <v>1912</v>
      </c>
      <c r="G22" s="12">
        <v>1.02</v>
      </c>
      <c r="H22" s="11">
        <v>278.7</v>
      </c>
      <c r="I22" s="11">
        <v>37.57</v>
      </c>
      <c r="J22" s="11">
        <v>0.19</v>
      </c>
    </row>
    <row r="23" spans="1:10" x14ac:dyDescent="0.3">
      <c r="A23" s="378">
        <v>43065.617268518516</v>
      </c>
      <c r="B23" s="12">
        <v>2.23</v>
      </c>
      <c r="C23" s="12">
        <v>1.34</v>
      </c>
      <c r="D23" s="12">
        <v>10.6</v>
      </c>
      <c r="E23" s="11">
        <v>161</v>
      </c>
      <c r="F23" s="11">
        <v>2052</v>
      </c>
      <c r="G23" s="12">
        <v>1.1000000000000001</v>
      </c>
      <c r="H23" s="11">
        <v>277.3</v>
      </c>
      <c r="I23" s="11">
        <v>37.42</v>
      </c>
      <c r="J23" s="11">
        <v>0.19</v>
      </c>
    </row>
    <row r="24" spans="1:10" x14ac:dyDescent="0.3">
      <c r="A24" s="378">
        <v>43065.617280092592</v>
      </c>
      <c r="B24" s="12">
        <v>2.23</v>
      </c>
      <c r="C24" s="12">
        <v>1.34</v>
      </c>
      <c r="D24" s="12">
        <v>10.6</v>
      </c>
      <c r="E24" s="11">
        <v>161</v>
      </c>
      <c r="F24" s="11">
        <v>2052</v>
      </c>
      <c r="G24" s="12">
        <v>1.1000000000000001</v>
      </c>
      <c r="H24" s="11">
        <v>277.3</v>
      </c>
      <c r="I24" s="11">
        <v>37.42</v>
      </c>
      <c r="J24" s="11">
        <v>0.19</v>
      </c>
    </row>
    <row r="25" spans="1:10" x14ac:dyDescent="0.3">
      <c r="A25" s="286" t="s">
        <v>437</v>
      </c>
    </row>
    <row r="26" spans="1:10" x14ac:dyDescent="0.3">
      <c r="A26" s="286" t="s">
        <v>433</v>
      </c>
    </row>
    <row r="27" spans="1:10" x14ac:dyDescent="0.3">
      <c r="A27" s="286" t="s">
        <v>432</v>
      </c>
    </row>
  </sheetData>
  <mergeCells count="2">
    <mergeCell ref="A2:J2"/>
    <mergeCell ref="A1:J1"/>
  </mergeCells>
  <pageMargins left="0.7" right="0.7" top="0.75" bottom="0.75" header="0.3" footer="0.3"/>
  <pageSetup orientation="landscape" horizontalDpi="200" verticalDpi="200" r:id="rId1"/>
  <headerFooter>
    <oddHeader>&amp;L&amp;"Times New Roman,Bold"&amp;12Appendix D.6&amp;"Times New Roman,Regular" Pond 2 sonde data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F2452-FAC4-4F66-8DA7-41712C44D257}">
  <sheetPr codeName="Sheet3">
    <tabColor rgb="FF00B0F0"/>
  </sheetPr>
  <dimension ref="A1:R35"/>
  <sheetViews>
    <sheetView zoomScaleNormal="100" zoomScaleSheetLayoutView="80" zoomScalePageLayoutView="80" workbookViewId="0">
      <selection activeCell="K53" sqref="K53"/>
    </sheetView>
  </sheetViews>
  <sheetFormatPr defaultRowHeight="14" x14ac:dyDescent="0.3"/>
  <cols>
    <col min="1" max="1" width="8.7265625" style="7"/>
    <col min="2" max="11" width="8.7265625" style="15"/>
    <col min="12" max="12" width="9.08984375" style="7" customWidth="1"/>
    <col min="13" max="18" width="10.54296875" style="54" bestFit="1" customWidth="1"/>
    <col min="19" max="16384" width="8.7265625" style="7"/>
  </cols>
  <sheetData>
    <row r="1" spans="1:18" ht="17" x14ac:dyDescent="0.45">
      <c r="A1" s="408" t="s">
        <v>0</v>
      </c>
      <c r="B1" s="238" t="s">
        <v>1</v>
      </c>
      <c r="C1" s="238" t="s">
        <v>62</v>
      </c>
      <c r="D1" s="238" t="s">
        <v>391</v>
      </c>
      <c r="E1" s="238" t="s">
        <v>392</v>
      </c>
      <c r="F1" s="238" t="s">
        <v>393</v>
      </c>
      <c r="G1" s="238" t="s">
        <v>394</v>
      </c>
      <c r="H1" s="238" t="s">
        <v>2</v>
      </c>
      <c r="I1" s="238" t="s">
        <v>395</v>
      </c>
      <c r="J1" s="238" t="s">
        <v>397</v>
      </c>
      <c r="K1" s="238" t="s">
        <v>398</v>
      </c>
      <c r="L1" s="243" t="s">
        <v>47</v>
      </c>
      <c r="M1" s="264"/>
      <c r="N1" s="264"/>
      <c r="O1" s="264"/>
      <c r="P1" s="264"/>
      <c r="Q1" s="264"/>
      <c r="R1" s="264"/>
    </row>
    <row r="2" spans="1:18" ht="14.5" x14ac:dyDescent="0.35">
      <c r="A2" s="408"/>
      <c r="B2" s="237" t="s">
        <v>33</v>
      </c>
      <c r="C2" s="237" t="s">
        <v>34</v>
      </c>
      <c r="D2" s="237" t="s">
        <v>34</v>
      </c>
      <c r="E2" s="237" t="s">
        <v>34</v>
      </c>
      <c r="F2" s="237" t="s">
        <v>34</v>
      </c>
      <c r="G2" s="237" t="s">
        <v>34</v>
      </c>
      <c r="H2" s="237" t="s">
        <v>34</v>
      </c>
      <c r="I2" s="237" t="s">
        <v>34</v>
      </c>
      <c r="J2" s="237" t="s">
        <v>34</v>
      </c>
      <c r="K2" s="237" t="s">
        <v>34</v>
      </c>
      <c r="L2" s="188" t="s">
        <v>34</v>
      </c>
      <c r="M2" s="264"/>
      <c r="N2" s="264"/>
      <c r="O2" s="264"/>
      <c r="P2" s="264"/>
      <c r="Q2" s="264"/>
      <c r="R2" s="264"/>
    </row>
    <row r="3" spans="1:18" ht="14.5" x14ac:dyDescent="0.35">
      <c r="A3" s="405" t="s">
        <v>196</v>
      </c>
      <c r="B3" s="406"/>
      <c r="C3" s="406"/>
      <c r="D3" s="406"/>
      <c r="E3" s="406"/>
      <c r="F3" s="406"/>
      <c r="G3" s="406"/>
      <c r="H3" s="406"/>
      <c r="I3" s="406"/>
      <c r="J3" s="406"/>
      <c r="K3" s="406"/>
      <c r="L3" s="407"/>
      <c r="M3" s="264"/>
      <c r="N3" s="264"/>
      <c r="O3" s="264"/>
      <c r="P3" s="264"/>
      <c r="Q3" s="264"/>
      <c r="R3" s="264"/>
    </row>
    <row r="4" spans="1:18" ht="14.5" x14ac:dyDescent="0.35">
      <c r="A4" s="235" t="s">
        <v>178</v>
      </c>
      <c r="B4" s="236">
        <v>5</v>
      </c>
      <c r="C4" s="250">
        <v>2.9700000000000001E-2</v>
      </c>
      <c r="D4" s="245">
        <v>43.6158</v>
      </c>
      <c r="E4" s="197">
        <v>1.7633999999999999</v>
      </c>
      <c r="F4" s="197">
        <v>1.2151000000000001</v>
      </c>
      <c r="G4" s="245">
        <v>61.083770000000001</v>
      </c>
      <c r="H4" s="250">
        <v>0.03</v>
      </c>
      <c r="I4" s="245">
        <v>37.957999999999998</v>
      </c>
      <c r="J4" s="245">
        <v>156.88</v>
      </c>
      <c r="K4" s="250">
        <v>0.186</v>
      </c>
      <c r="L4" s="187">
        <v>0.36249999999999999</v>
      </c>
      <c r="M4" s="256"/>
    </row>
    <row r="5" spans="1:18" ht="14.5" x14ac:dyDescent="0.35">
      <c r="A5" s="235" t="s">
        <v>179</v>
      </c>
      <c r="B5" s="236">
        <v>10</v>
      </c>
      <c r="C5" s="250">
        <v>1.77E-2</v>
      </c>
      <c r="D5" s="245">
        <v>55.218499999999999</v>
      </c>
      <c r="E5" s="197">
        <v>2.7281</v>
      </c>
      <c r="F5" s="197">
        <v>0.22460000000000002</v>
      </c>
      <c r="G5" s="245">
        <v>72.733410000000006</v>
      </c>
      <c r="H5" s="250">
        <v>2.4299999999999999E-2</v>
      </c>
      <c r="I5" s="347">
        <v>1.367</v>
      </c>
      <c r="J5" s="245">
        <v>149.18499999999997</v>
      </c>
      <c r="K5" s="250">
        <v>0.39899999999999997</v>
      </c>
      <c r="L5" s="187">
        <v>0.24249999999999999</v>
      </c>
      <c r="M5" s="256"/>
    </row>
    <row r="6" spans="1:18" ht="14.5" x14ac:dyDescent="0.35">
      <c r="A6" s="235" t="s">
        <v>180</v>
      </c>
      <c r="B6" s="236">
        <v>20</v>
      </c>
      <c r="C6" s="250">
        <v>1.6E-2</v>
      </c>
      <c r="D6" s="245">
        <v>52.909110000000005</v>
      </c>
      <c r="E6" s="197">
        <v>1.8856999999999999</v>
      </c>
      <c r="F6" s="197">
        <v>0.22950000000000001</v>
      </c>
      <c r="G6" s="245">
        <v>61.576269999999994</v>
      </c>
      <c r="H6" s="250">
        <v>2.3900000000000001E-2</v>
      </c>
      <c r="I6" s="245">
        <v>38.509</v>
      </c>
      <c r="J6" s="245">
        <v>153.90999999999997</v>
      </c>
      <c r="K6" s="250">
        <v>0.23800000000000002</v>
      </c>
      <c r="L6" s="187">
        <v>0.1726</v>
      </c>
      <c r="M6" s="256"/>
    </row>
    <row r="7" spans="1:18" ht="14.5" x14ac:dyDescent="0.35">
      <c r="A7" s="235" t="s">
        <v>181</v>
      </c>
      <c r="B7" s="236">
        <v>30</v>
      </c>
      <c r="C7" s="250">
        <v>1.77E-2</v>
      </c>
      <c r="D7" s="245">
        <v>43.860379999999999</v>
      </c>
      <c r="E7" s="197">
        <v>2.2725</v>
      </c>
      <c r="F7" s="197">
        <v>0.22570000000000001</v>
      </c>
      <c r="G7" s="245">
        <v>57.170569999999998</v>
      </c>
      <c r="H7" s="250">
        <v>2.0699999999999996E-2</v>
      </c>
      <c r="I7" s="245">
        <v>39.335999999999999</v>
      </c>
      <c r="J7" s="245">
        <v>156.98000000000002</v>
      </c>
      <c r="K7" s="250">
        <v>0.27</v>
      </c>
      <c r="L7" s="187">
        <v>0.17630000000000001</v>
      </c>
      <c r="M7" s="256"/>
    </row>
    <row r="8" spans="1:18" ht="14.5" x14ac:dyDescent="0.35">
      <c r="A8" s="235" t="s">
        <v>182</v>
      </c>
      <c r="B8" s="236">
        <v>40</v>
      </c>
      <c r="C8" s="250">
        <v>1.78E-2</v>
      </c>
      <c r="D8" s="245">
        <v>46.167769999999997</v>
      </c>
      <c r="E8" s="197">
        <v>2.6955</v>
      </c>
      <c r="F8" s="197">
        <v>0.22070000000000001</v>
      </c>
      <c r="G8" s="245">
        <v>67.098669999999998</v>
      </c>
      <c r="H8" s="250">
        <v>2.3099999999999999E-2</v>
      </c>
      <c r="I8" s="245">
        <v>38.588999999999999</v>
      </c>
      <c r="J8" s="245">
        <v>155.51999999999998</v>
      </c>
      <c r="K8" s="250">
        <v>0.14500000000000002</v>
      </c>
      <c r="L8" s="187">
        <v>0.22440000000000002</v>
      </c>
      <c r="M8" s="256"/>
    </row>
    <row r="9" spans="1:18" ht="14.5" x14ac:dyDescent="0.35">
      <c r="A9" s="235" t="s">
        <v>184</v>
      </c>
      <c r="B9" s="236">
        <v>50</v>
      </c>
      <c r="C9" s="250">
        <v>1.5299999999999999E-2</v>
      </c>
      <c r="D9" s="245">
        <v>46.610050000000001</v>
      </c>
      <c r="E9" s="197">
        <v>2.1939000000000002</v>
      </c>
      <c r="F9" s="197">
        <v>0.21129999999999999</v>
      </c>
      <c r="G9" s="245">
        <v>57.222709999999999</v>
      </c>
      <c r="H9" s="250">
        <v>2.2800000000000001E-2</v>
      </c>
      <c r="I9" s="245">
        <v>40.784999999999997</v>
      </c>
      <c r="J9" s="245">
        <v>163.22000000000003</v>
      </c>
      <c r="K9" s="250">
        <v>0.27900000000000003</v>
      </c>
      <c r="L9" s="187">
        <v>0.19449999999999998</v>
      </c>
      <c r="M9" s="256"/>
    </row>
    <row r="10" spans="1:18" ht="14.5" x14ac:dyDescent="0.35">
      <c r="A10" s="235" t="s">
        <v>185</v>
      </c>
      <c r="B10" s="236">
        <v>60</v>
      </c>
      <c r="C10" s="250">
        <v>1.8200000000000001E-2</v>
      </c>
      <c r="D10" s="245">
        <v>49.721699999999998</v>
      </c>
      <c r="E10" s="197">
        <v>2.4437000000000002</v>
      </c>
      <c r="F10" s="197">
        <v>0.2195</v>
      </c>
      <c r="G10" s="245">
        <v>64.218170000000001</v>
      </c>
      <c r="H10" s="250">
        <v>2.3800000000000002E-2</v>
      </c>
      <c r="I10" s="245">
        <v>38.209000000000003</v>
      </c>
      <c r="J10" s="245">
        <v>154.30500000000001</v>
      </c>
      <c r="K10" s="250">
        <v>0.222</v>
      </c>
      <c r="L10" s="187">
        <v>0.23290000000000002</v>
      </c>
      <c r="M10" s="256"/>
    </row>
    <row r="11" spans="1:18" ht="14.5" x14ac:dyDescent="0.35">
      <c r="A11" s="235" t="s">
        <v>396</v>
      </c>
      <c r="B11" s="236">
        <v>70</v>
      </c>
      <c r="C11" s="250"/>
      <c r="D11" s="245"/>
      <c r="E11" s="197"/>
      <c r="F11" s="197"/>
      <c r="G11" s="245"/>
      <c r="H11" s="250"/>
      <c r="I11" s="245"/>
      <c r="J11" s="245"/>
      <c r="K11" s="250"/>
      <c r="L11" s="187"/>
      <c r="M11" s="256"/>
    </row>
    <row r="12" spans="1:18" ht="14.5" x14ac:dyDescent="0.35">
      <c r="A12" s="235" t="s">
        <v>186</v>
      </c>
      <c r="B12" s="236">
        <v>75</v>
      </c>
      <c r="C12" s="250">
        <v>1.72E-2</v>
      </c>
      <c r="D12" s="245">
        <v>51.83605</v>
      </c>
      <c r="E12" s="197">
        <v>2.4691999999999998</v>
      </c>
      <c r="F12" s="197">
        <v>0.21590000000000001</v>
      </c>
      <c r="G12" s="245">
        <v>61.550520000000006</v>
      </c>
      <c r="H12" s="250">
        <v>2.18E-2</v>
      </c>
      <c r="I12" s="245">
        <v>38.923999999999999</v>
      </c>
      <c r="J12" s="245">
        <v>156.32999999999998</v>
      </c>
      <c r="K12" s="250">
        <v>0.16199999999999998</v>
      </c>
      <c r="L12" s="187">
        <v>0.25309999999999999</v>
      </c>
      <c r="M12" s="256"/>
    </row>
    <row r="13" spans="1:18" ht="14.5" x14ac:dyDescent="0.35">
      <c r="A13" s="235" t="s">
        <v>187</v>
      </c>
      <c r="B13" s="236">
        <v>80</v>
      </c>
      <c r="C13" s="250">
        <v>1.9900000000000001E-2</v>
      </c>
      <c r="D13" s="245">
        <v>42.805120000000002</v>
      </c>
      <c r="E13" s="197">
        <v>2.7641</v>
      </c>
      <c r="F13" s="197">
        <v>0.2172</v>
      </c>
      <c r="G13" s="245">
        <v>61.939130000000006</v>
      </c>
      <c r="H13" s="250">
        <v>1.9900000000000001E-2</v>
      </c>
      <c r="I13" s="245">
        <v>34.143999999999998</v>
      </c>
      <c r="J13" s="245">
        <v>134.12</v>
      </c>
      <c r="K13" s="250">
        <v>0.26700000000000002</v>
      </c>
      <c r="L13" s="187">
        <v>0.2319</v>
      </c>
      <c r="M13" s="256"/>
    </row>
    <row r="14" spans="1:18" ht="14.5" x14ac:dyDescent="0.35">
      <c r="A14" s="235" t="s">
        <v>188</v>
      </c>
      <c r="B14" s="236">
        <v>90</v>
      </c>
      <c r="C14" s="250">
        <v>2.2000000000000002E-2</v>
      </c>
      <c r="D14" s="245">
        <v>58.36636</v>
      </c>
      <c r="E14" s="197">
        <v>3.4146999999999998</v>
      </c>
      <c r="F14" s="197">
        <v>0.22220000000000001</v>
      </c>
      <c r="G14" s="245">
        <v>62.274290000000001</v>
      </c>
      <c r="H14" s="250">
        <v>2.5500000000000002E-2</v>
      </c>
      <c r="I14" s="245">
        <v>38.655999999999999</v>
      </c>
      <c r="J14" s="245">
        <v>155.26500000000001</v>
      </c>
      <c r="K14" s="250">
        <v>0.251</v>
      </c>
      <c r="L14" s="187">
        <v>0.3347</v>
      </c>
      <c r="M14" s="256"/>
    </row>
    <row r="15" spans="1:18" ht="14.5" x14ac:dyDescent="0.35">
      <c r="A15" s="235" t="s">
        <v>189</v>
      </c>
      <c r="B15" s="236">
        <v>100</v>
      </c>
      <c r="C15" s="250">
        <v>1.8699999999999998E-2</v>
      </c>
      <c r="D15" s="245">
        <v>41.69294</v>
      </c>
      <c r="E15" s="197">
        <v>1.8584999999999998</v>
      </c>
      <c r="F15" s="197">
        <v>0.2132</v>
      </c>
      <c r="G15" s="245">
        <v>64.081279999999992</v>
      </c>
      <c r="H15" s="250">
        <v>2.4899999999999999E-2</v>
      </c>
      <c r="I15" s="245">
        <v>38.594000000000001</v>
      </c>
      <c r="J15" s="245">
        <v>155.315</v>
      </c>
      <c r="K15" s="250">
        <v>0.245</v>
      </c>
      <c r="L15" s="187">
        <v>0.16140000000000002</v>
      </c>
      <c r="M15" s="263"/>
    </row>
    <row r="16" spans="1:18" ht="14.5" x14ac:dyDescent="0.35">
      <c r="A16" s="235" t="s">
        <v>190</v>
      </c>
      <c r="B16" s="236">
        <v>110</v>
      </c>
      <c r="C16" s="250">
        <v>1.5800000000000002E-2</v>
      </c>
      <c r="D16" s="245">
        <v>40.894329999999997</v>
      </c>
      <c r="E16" s="197">
        <v>1.6920999999999999</v>
      </c>
      <c r="F16" s="197">
        <v>0.21010000000000001</v>
      </c>
      <c r="G16" s="245">
        <v>67.024020000000007</v>
      </c>
      <c r="H16" s="250">
        <v>2.0500000000000001E-2</v>
      </c>
      <c r="I16" s="245">
        <v>38.789000000000001</v>
      </c>
      <c r="J16" s="245">
        <v>155.68</v>
      </c>
      <c r="K16" s="250">
        <v>0.29399999999999998</v>
      </c>
      <c r="L16" s="187">
        <v>0.1671</v>
      </c>
      <c r="M16" s="256"/>
    </row>
    <row r="17" spans="1:18" ht="14.5" x14ac:dyDescent="0.35">
      <c r="A17" s="235" t="s">
        <v>191</v>
      </c>
      <c r="B17" s="236">
        <v>120</v>
      </c>
      <c r="C17" s="250">
        <v>2.0400000000000001E-2</v>
      </c>
      <c r="D17" s="245">
        <v>55.570540000000001</v>
      </c>
      <c r="E17" s="197">
        <v>2.8462999999999998</v>
      </c>
      <c r="F17" s="197">
        <v>0.22089999999999999</v>
      </c>
      <c r="G17" s="245">
        <v>67.271230000000003</v>
      </c>
      <c r="H17" s="250">
        <v>2.4799999999999999E-2</v>
      </c>
      <c r="I17" s="245">
        <v>38.811</v>
      </c>
      <c r="J17" s="245">
        <v>155.28500000000003</v>
      </c>
      <c r="K17" s="250">
        <v>0.28100000000000003</v>
      </c>
      <c r="L17" s="187">
        <v>0.2676</v>
      </c>
      <c r="M17" s="256"/>
    </row>
    <row r="18" spans="1:18" ht="14.5" x14ac:dyDescent="0.35">
      <c r="A18" s="235" t="s">
        <v>192</v>
      </c>
      <c r="B18" s="236">
        <v>130</v>
      </c>
      <c r="C18" s="250">
        <v>1.55E-2</v>
      </c>
      <c r="D18" s="245">
        <v>41.273240000000001</v>
      </c>
      <c r="E18" s="197">
        <v>1.8472</v>
      </c>
      <c r="F18" s="197">
        <v>0.20750000000000002</v>
      </c>
      <c r="G18" s="245">
        <v>56.460499999999996</v>
      </c>
      <c r="H18" s="250">
        <v>2.06E-2</v>
      </c>
      <c r="I18" s="245">
        <v>38.673999999999999</v>
      </c>
      <c r="J18" s="245">
        <v>154.905</v>
      </c>
      <c r="K18" s="250">
        <v>0.20699999999999999</v>
      </c>
      <c r="L18" s="187">
        <v>0.1676</v>
      </c>
      <c r="M18" s="256"/>
    </row>
    <row r="19" spans="1:18" ht="14.5" x14ac:dyDescent="0.35">
      <c r="A19" s="235" t="s">
        <v>194</v>
      </c>
      <c r="B19" s="236">
        <v>140</v>
      </c>
      <c r="C19" s="250">
        <v>1.7399999999999999E-2</v>
      </c>
      <c r="D19" s="245">
        <v>52.610349999999997</v>
      </c>
      <c r="E19" s="197">
        <v>2.7038000000000002</v>
      </c>
      <c r="F19" s="197">
        <v>0.22190000000000001</v>
      </c>
      <c r="G19" s="245">
        <v>65.790120000000002</v>
      </c>
      <c r="H19" s="250">
        <v>2.4500000000000001E-2</v>
      </c>
      <c r="I19" s="245">
        <v>38.168999999999997</v>
      </c>
      <c r="J19" s="245">
        <v>153.94499999999999</v>
      </c>
      <c r="K19" s="250">
        <v>0.223</v>
      </c>
      <c r="L19" s="187">
        <v>0.31289999999999996</v>
      </c>
      <c r="M19" s="256"/>
    </row>
    <row r="20" spans="1:18" ht="14.5" x14ac:dyDescent="0.35">
      <c r="A20" s="248" t="s">
        <v>197</v>
      </c>
      <c r="B20" s="248"/>
      <c r="C20" s="247"/>
      <c r="D20" s="249"/>
      <c r="E20" s="251"/>
      <c r="F20" s="251"/>
      <c r="G20" s="249"/>
      <c r="H20" s="247"/>
      <c r="I20" s="249"/>
      <c r="J20" s="249"/>
      <c r="K20" s="247"/>
      <c r="L20" s="258"/>
      <c r="M20" s="256"/>
    </row>
    <row r="21" spans="1:18" ht="14.5" x14ac:dyDescent="0.35">
      <c r="A21" s="235" t="s">
        <v>202</v>
      </c>
      <c r="B21" s="236">
        <v>5</v>
      </c>
      <c r="C21" s="250">
        <v>1.7299999999999999E-2</v>
      </c>
      <c r="D21" s="245">
        <v>38.855510000000002</v>
      </c>
      <c r="E21" s="197">
        <v>1.8996</v>
      </c>
      <c r="F21" s="197">
        <v>0.22320000000000001</v>
      </c>
      <c r="G21" s="245">
        <v>61.464089999999999</v>
      </c>
      <c r="H21" s="250">
        <v>2.0500000000000001E-2</v>
      </c>
      <c r="I21" s="245">
        <v>38.180999999999997</v>
      </c>
      <c r="J21" s="245">
        <v>152.80500000000001</v>
      </c>
      <c r="K21" s="250">
        <v>0.16299999999999998</v>
      </c>
      <c r="L21" s="187">
        <v>0.22409999999999999</v>
      </c>
      <c r="M21" s="256"/>
    </row>
    <row r="22" spans="1:18" ht="14.5" x14ac:dyDescent="0.35">
      <c r="A22" s="235" t="s">
        <v>203</v>
      </c>
      <c r="B22" s="236">
        <v>15</v>
      </c>
      <c r="C22" s="250">
        <v>1.4999999999999999E-2</v>
      </c>
      <c r="D22" s="245">
        <v>42.560830000000003</v>
      </c>
      <c r="E22" s="197">
        <v>2.1099000000000001</v>
      </c>
      <c r="F22" s="197">
        <v>0.22589999999999999</v>
      </c>
      <c r="G22" s="245">
        <v>55.518640000000005</v>
      </c>
      <c r="H22" s="250">
        <v>2.2200000000000001E-2</v>
      </c>
      <c r="I22" s="245">
        <v>37.198</v>
      </c>
      <c r="J22" s="245">
        <v>147.44</v>
      </c>
      <c r="K22" s="250">
        <v>0.249</v>
      </c>
      <c r="L22" s="187">
        <v>0.27400000000000002</v>
      </c>
      <c r="M22" s="256"/>
    </row>
    <row r="23" spans="1:18" ht="14.5" x14ac:dyDescent="0.35">
      <c r="A23" s="235" t="s">
        <v>204</v>
      </c>
      <c r="B23" s="236">
        <v>25</v>
      </c>
      <c r="C23" s="250">
        <v>1.5100000000000001E-2</v>
      </c>
      <c r="D23" s="245">
        <v>38.401789999999998</v>
      </c>
      <c r="E23" s="197">
        <v>1.9188000000000001</v>
      </c>
      <c r="F23" s="197">
        <v>0.22190000000000001</v>
      </c>
      <c r="G23" s="245">
        <v>60.854179999999999</v>
      </c>
      <c r="H23" s="250">
        <v>2.0699999999999996E-2</v>
      </c>
      <c r="I23" s="245">
        <v>38.283000000000001</v>
      </c>
      <c r="J23" s="245">
        <v>152.16499999999999</v>
      </c>
      <c r="K23" s="250">
        <v>0.23800000000000002</v>
      </c>
      <c r="L23" s="187">
        <v>0.18350000000000002</v>
      </c>
      <c r="M23" s="256"/>
    </row>
    <row r="24" spans="1:18" ht="14.5" x14ac:dyDescent="0.35">
      <c r="A24" s="235" t="s">
        <v>205</v>
      </c>
      <c r="B24" s="236">
        <v>35</v>
      </c>
      <c r="C24" s="250">
        <v>1.77E-2</v>
      </c>
      <c r="D24" s="245">
        <v>44.831630000000004</v>
      </c>
      <c r="E24" s="197">
        <v>2.3128000000000002</v>
      </c>
      <c r="F24" s="197">
        <v>0.20269999999999999</v>
      </c>
      <c r="G24" s="245">
        <v>58.067360000000001</v>
      </c>
      <c r="H24" s="250">
        <v>1.9799999999999998E-2</v>
      </c>
      <c r="I24" s="245">
        <v>30.236999999999998</v>
      </c>
      <c r="J24" s="245">
        <v>119.12</v>
      </c>
      <c r="K24" s="250">
        <v>0.112</v>
      </c>
      <c r="L24" s="187">
        <v>0.38170000000000004</v>
      </c>
      <c r="M24" s="256"/>
    </row>
    <row r="25" spans="1:18" ht="14.5" x14ac:dyDescent="0.35">
      <c r="A25" s="235" t="s">
        <v>206</v>
      </c>
      <c r="B25" s="236">
        <v>45</v>
      </c>
      <c r="C25" s="250">
        <v>1.6999999999999998E-2</v>
      </c>
      <c r="D25" s="245">
        <v>53.442590000000003</v>
      </c>
      <c r="E25" s="197">
        <v>2.0996000000000001</v>
      </c>
      <c r="F25" s="197">
        <v>0.252</v>
      </c>
      <c r="G25" s="245">
        <v>51.883790000000005</v>
      </c>
      <c r="H25" s="250">
        <v>2.3300000000000001E-2</v>
      </c>
      <c r="I25" s="245">
        <v>38.646999999999998</v>
      </c>
      <c r="J25" s="245">
        <v>154.4</v>
      </c>
      <c r="K25" s="250">
        <v>0.16799999999999998</v>
      </c>
      <c r="L25" s="187">
        <v>0.30940000000000001</v>
      </c>
      <c r="M25" s="256"/>
    </row>
    <row r="26" spans="1:18" ht="14.5" x14ac:dyDescent="0.35">
      <c r="A26" s="235" t="s">
        <v>208</v>
      </c>
      <c r="B26" s="236">
        <v>55</v>
      </c>
      <c r="C26" s="250">
        <v>1.7500000000000002E-2</v>
      </c>
      <c r="D26" s="245">
        <v>53.32152</v>
      </c>
      <c r="E26" s="197">
        <v>2.6283000000000003</v>
      </c>
      <c r="F26" s="197">
        <v>0.28699999999999998</v>
      </c>
      <c r="G26" s="245">
        <v>68.927050000000008</v>
      </c>
      <c r="H26" s="250">
        <v>2.4500000000000001E-2</v>
      </c>
      <c r="I26" s="245">
        <v>39.849000000000004</v>
      </c>
      <c r="J26" s="245">
        <v>158.13999999999999</v>
      </c>
      <c r="K26" s="250">
        <v>0.10099999999999999</v>
      </c>
      <c r="L26" s="187">
        <v>0.30049999999999999</v>
      </c>
      <c r="M26" s="256"/>
    </row>
    <row r="27" spans="1:18" ht="14.5" x14ac:dyDescent="0.35">
      <c r="A27" s="235" t="s">
        <v>210</v>
      </c>
      <c r="B27" s="236">
        <v>65</v>
      </c>
      <c r="C27" s="250">
        <v>1.89E-2</v>
      </c>
      <c r="D27" s="245">
        <v>59.270099999999999</v>
      </c>
      <c r="E27" s="197">
        <v>3.3745000000000003</v>
      </c>
      <c r="F27" s="197">
        <v>0.43940000000000001</v>
      </c>
      <c r="G27" s="245">
        <v>63.677890000000005</v>
      </c>
      <c r="H27" s="250">
        <v>2.52E-2</v>
      </c>
      <c r="I27" s="245">
        <v>39.716999999999999</v>
      </c>
      <c r="J27" s="245">
        <v>154.535</v>
      </c>
      <c r="K27" s="250">
        <v>0.114</v>
      </c>
      <c r="L27" s="187">
        <v>0.36720000000000003</v>
      </c>
      <c r="M27" s="263"/>
    </row>
    <row r="28" spans="1:18" ht="14.5" x14ac:dyDescent="0.35">
      <c r="A28" s="235" t="s">
        <v>212</v>
      </c>
      <c r="B28" s="236">
        <v>75</v>
      </c>
      <c r="C28" s="250">
        <v>1.4499999999999999E-2</v>
      </c>
      <c r="D28" s="245">
        <v>47.901910000000001</v>
      </c>
      <c r="E28" s="197">
        <v>2.6215999999999999</v>
      </c>
      <c r="F28" s="197">
        <v>0.80579999999999996</v>
      </c>
      <c r="G28" s="245">
        <v>74.756470000000007</v>
      </c>
      <c r="H28" s="250">
        <v>2.5899999999999999E-2</v>
      </c>
      <c r="I28" s="245">
        <v>41.092000000000006</v>
      </c>
      <c r="J28" s="245">
        <v>150.07499999999999</v>
      </c>
      <c r="K28" s="250">
        <v>8.2000000000000003E-2</v>
      </c>
      <c r="L28" s="187">
        <v>0.23029999999999998</v>
      </c>
      <c r="M28" s="256"/>
    </row>
    <row r="29" spans="1:18" ht="14.5" x14ac:dyDescent="0.35">
      <c r="A29" s="235" t="s">
        <v>215</v>
      </c>
      <c r="B29" s="236">
        <v>85</v>
      </c>
      <c r="C29" s="250">
        <v>1.7600000000000001E-2</v>
      </c>
      <c r="D29" s="245">
        <v>53.193989999999999</v>
      </c>
      <c r="E29" s="197">
        <v>3.0278999999999998</v>
      </c>
      <c r="F29" s="197">
        <v>0.29370000000000002</v>
      </c>
      <c r="G29" s="245">
        <v>65.798370000000006</v>
      </c>
      <c r="H29" s="250">
        <v>2.4299999999999999E-2</v>
      </c>
      <c r="I29" s="245">
        <v>37.724000000000004</v>
      </c>
      <c r="J29" s="245">
        <v>149.18</v>
      </c>
      <c r="K29" s="250">
        <v>0.26</v>
      </c>
      <c r="L29" s="187">
        <v>0.3569</v>
      </c>
      <c r="M29" s="256"/>
    </row>
    <row r="30" spans="1:18" ht="14.5" x14ac:dyDescent="0.35">
      <c r="A30" s="257" t="s">
        <v>402</v>
      </c>
      <c r="B30" s="255"/>
      <c r="C30" s="253"/>
      <c r="D30" s="252"/>
      <c r="E30" s="261"/>
      <c r="F30" s="261"/>
      <c r="G30" s="252"/>
      <c r="H30" s="253"/>
      <c r="I30" s="252"/>
      <c r="J30" s="252"/>
      <c r="K30" s="253"/>
      <c r="L30" s="259"/>
      <c r="M30" s="256"/>
    </row>
    <row r="31" spans="1:18" s="15" customFormat="1" ht="14.5" customHeight="1" x14ac:dyDescent="0.35">
      <c r="A31" s="257" t="s">
        <v>401</v>
      </c>
      <c r="B31" s="260"/>
      <c r="C31" s="260"/>
      <c r="D31" s="260"/>
      <c r="E31" s="260"/>
      <c r="F31" s="260"/>
      <c r="G31" s="260"/>
      <c r="H31" s="260"/>
      <c r="I31" s="260"/>
      <c r="J31" s="260"/>
      <c r="K31" s="260"/>
      <c r="L31" s="260"/>
      <c r="M31" s="254"/>
      <c r="N31" s="87"/>
      <c r="O31" s="87"/>
      <c r="P31" s="87"/>
      <c r="Q31" s="87"/>
      <c r="R31" s="87"/>
    </row>
    <row r="32" spans="1:18" ht="17" x14ac:dyDescent="0.45">
      <c r="A32" s="7" t="s">
        <v>441</v>
      </c>
    </row>
    <row r="33" spans="1:12" ht="17" customHeight="1" x14ac:dyDescent="0.45">
      <c r="A33" s="211" t="s">
        <v>442</v>
      </c>
      <c r="B33" s="266"/>
      <c r="C33" s="266"/>
      <c r="D33" s="266"/>
      <c r="E33" s="266"/>
      <c r="F33" s="266"/>
      <c r="G33" s="266"/>
      <c r="H33" s="266"/>
      <c r="I33" s="266"/>
      <c r="J33" s="266"/>
      <c r="K33" s="266"/>
      <c r="L33" s="266"/>
    </row>
    <row r="34" spans="1:12" x14ac:dyDescent="0.3">
      <c r="A34" s="7" t="s">
        <v>400</v>
      </c>
    </row>
    <row r="35" spans="1:12" ht="14.5" customHeight="1" x14ac:dyDescent="0.35">
      <c r="A35" s="211" t="s">
        <v>440</v>
      </c>
      <c r="B35" s="266"/>
      <c r="C35" s="266"/>
      <c r="D35" s="266"/>
      <c r="E35" s="266"/>
      <c r="F35" s="266"/>
      <c r="G35" s="266"/>
      <c r="H35" s="266"/>
      <c r="I35" s="266"/>
      <c r="J35" s="266"/>
      <c r="K35" s="266"/>
      <c r="L35" s="266"/>
    </row>
  </sheetData>
  <mergeCells count="2">
    <mergeCell ref="A3:L3"/>
    <mergeCell ref="A1:A2"/>
  </mergeCells>
  <pageMargins left="0.7" right="0.7" top="0.75" bottom="0.75" header="0.3" footer="0.3"/>
  <pageSetup scale="78" orientation="portrait" horizontalDpi="200" verticalDpi="200" r:id="rId1"/>
  <headerFooter>
    <oddHeader>&amp;L&amp;"Times New Roman,Bold"&amp;12Appendix B.3 &amp;"Times New Roman,Regular"Unpublished major and trace element data from 2016 expedition to Lake Untersee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25A36-F9F3-4635-B48D-BDA419A4F220}">
  <sheetPr codeName="Sheet4">
    <tabColor rgb="FF00B0F0"/>
    <pageSetUpPr fitToPage="1"/>
  </sheetPr>
  <dimension ref="A1:F47"/>
  <sheetViews>
    <sheetView zoomScaleNormal="100" zoomScaleSheetLayoutView="80" zoomScalePageLayoutView="80" workbookViewId="0">
      <selection activeCell="K53" sqref="K53"/>
    </sheetView>
  </sheetViews>
  <sheetFormatPr defaultColWidth="8.7265625" defaultRowHeight="14" x14ac:dyDescent="0.3"/>
  <cols>
    <col min="1" max="1" width="21.90625" style="7" customWidth="1"/>
    <col min="2" max="2" width="8.7265625" style="15" bestFit="1" customWidth="1"/>
    <col min="3" max="6" width="14.453125" style="15" customWidth="1"/>
    <col min="7" max="16384" width="8.7265625" style="7"/>
  </cols>
  <sheetData>
    <row r="1" spans="1:6" ht="17.5" x14ac:dyDescent="0.4">
      <c r="A1" s="409" t="s">
        <v>0</v>
      </c>
      <c r="B1" s="31" t="s">
        <v>18</v>
      </c>
      <c r="C1" s="32" t="s">
        <v>87</v>
      </c>
      <c r="D1" s="32" t="s">
        <v>464</v>
      </c>
      <c r="E1" s="32" t="s">
        <v>88</v>
      </c>
      <c r="F1" s="32" t="s">
        <v>465</v>
      </c>
    </row>
    <row r="2" spans="1:6" ht="19" customHeight="1" x14ac:dyDescent="0.3">
      <c r="A2" s="410"/>
      <c r="B2" s="35" t="s">
        <v>33</v>
      </c>
      <c r="C2" s="36" t="s">
        <v>34</v>
      </c>
      <c r="D2" s="36" t="s">
        <v>90</v>
      </c>
      <c r="E2" s="36" t="s">
        <v>34</v>
      </c>
      <c r="F2" s="36" t="s">
        <v>90</v>
      </c>
    </row>
    <row r="3" spans="1:6" x14ac:dyDescent="0.3">
      <c r="A3" s="38" t="s">
        <v>196</v>
      </c>
      <c r="B3" s="39"/>
      <c r="C3" s="39"/>
      <c r="D3" s="39"/>
      <c r="E3" s="39"/>
      <c r="F3" s="40"/>
    </row>
    <row r="4" spans="1:6" x14ac:dyDescent="0.3">
      <c r="A4" s="21" t="s">
        <v>177</v>
      </c>
      <c r="B4" s="41">
        <v>5</v>
      </c>
      <c r="C4" s="22">
        <v>0.4</v>
      </c>
      <c r="D4" s="42">
        <v>-9.8000000000000007</v>
      </c>
      <c r="E4" s="22" t="s">
        <v>93</v>
      </c>
      <c r="F4" s="22" t="s">
        <v>3</v>
      </c>
    </row>
    <row r="5" spans="1:6" x14ac:dyDescent="0.3">
      <c r="A5" s="21" t="s">
        <v>178</v>
      </c>
      <c r="B5" s="41">
        <v>10</v>
      </c>
      <c r="C5" s="22">
        <v>0.4</v>
      </c>
      <c r="D5" s="42">
        <v>-9</v>
      </c>
      <c r="E5" s="22" t="s">
        <v>93</v>
      </c>
      <c r="F5" s="22" t="s">
        <v>3</v>
      </c>
    </row>
    <row r="6" spans="1:6" x14ac:dyDescent="0.3">
      <c r="A6" s="21" t="s">
        <v>179</v>
      </c>
      <c r="B6" s="41">
        <v>20</v>
      </c>
      <c r="C6" s="22">
        <v>0.3</v>
      </c>
      <c r="D6" s="42">
        <v>-9</v>
      </c>
      <c r="E6" s="22" t="s">
        <v>93</v>
      </c>
      <c r="F6" s="22" t="s">
        <v>3</v>
      </c>
    </row>
    <row r="7" spans="1:6" x14ac:dyDescent="0.3">
      <c r="A7" s="21" t="s">
        <v>180</v>
      </c>
      <c r="B7" s="41">
        <v>30</v>
      </c>
      <c r="C7" s="22">
        <v>0.4</v>
      </c>
      <c r="D7" s="42">
        <v>-9.3000000000000007</v>
      </c>
      <c r="E7" s="22" t="s">
        <v>93</v>
      </c>
      <c r="F7" s="22" t="s">
        <v>3</v>
      </c>
    </row>
    <row r="8" spans="1:6" x14ac:dyDescent="0.3">
      <c r="A8" s="21" t="s">
        <v>181</v>
      </c>
      <c r="B8" s="41">
        <v>40</v>
      </c>
      <c r="C8" s="22">
        <v>0.4</v>
      </c>
      <c r="D8" s="42">
        <v>-9</v>
      </c>
      <c r="E8" s="22" t="s">
        <v>93</v>
      </c>
      <c r="F8" s="22" t="s">
        <v>3</v>
      </c>
    </row>
    <row r="9" spans="1:6" x14ac:dyDescent="0.3">
      <c r="A9" s="21" t="s">
        <v>182</v>
      </c>
      <c r="B9" s="41">
        <v>50</v>
      </c>
      <c r="C9" s="22">
        <v>0.3</v>
      </c>
      <c r="D9" s="42">
        <v>-8.6</v>
      </c>
      <c r="E9" s="22" t="s">
        <v>93</v>
      </c>
      <c r="F9" s="22" t="s">
        <v>3</v>
      </c>
    </row>
    <row r="10" spans="1:6" x14ac:dyDescent="0.3">
      <c r="A10" s="21" t="s">
        <v>183</v>
      </c>
      <c r="B10" s="41">
        <v>50</v>
      </c>
      <c r="C10" s="22">
        <v>0.3</v>
      </c>
      <c r="D10" s="42">
        <v>-9</v>
      </c>
      <c r="E10" s="22" t="s">
        <v>93</v>
      </c>
      <c r="F10" s="22" t="s">
        <v>3</v>
      </c>
    </row>
    <row r="11" spans="1:6" x14ac:dyDescent="0.3">
      <c r="A11" s="21" t="s">
        <v>184</v>
      </c>
      <c r="B11" s="41">
        <v>60</v>
      </c>
      <c r="C11" s="22">
        <v>0.4</v>
      </c>
      <c r="D11" s="42">
        <v>-9</v>
      </c>
      <c r="E11" s="22" t="s">
        <v>93</v>
      </c>
      <c r="F11" s="22" t="s">
        <v>3</v>
      </c>
    </row>
    <row r="12" spans="1:6" x14ac:dyDescent="0.3">
      <c r="A12" s="21" t="s">
        <v>185</v>
      </c>
      <c r="B12" s="41">
        <v>70</v>
      </c>
      <c r="C12" s="22">
        <v>0.4</v>
      </c>
      <c r="D12" s="42">
        <v>-9.1999999999999993</v>
      </c>
      <c r="E12" s="22" t="s">
        <v>93</v>
      </c>
      <c r="F12" s="22" t="s">
        <v>3</v>
      </c>
    </row>
    <row r="13" spans="1:6" x14ac:dyDescent="0.3">
      <c r="A13" s="21" t="s">
        <v>186</v>
      </c>
      <c r="B13" s="41">
        <v>80</v>
      </c>
      <c r="C13" s="22">
        <v>0.4</v>
      </c>
      <c r="D13" s="42">
        <v>-9.8000000000000007</v>
      </c>
      <c r="E13" s="22" t="s">
        <v>93</v>
      </c>
      <c r="F13" s="22" t="s">
        <v>3</v>
      </c>
    </row>
    <row r="14" spans="1:6" x14ac:dyDescent="0.3">
      <c r="A14" s="21" t="s">
        <v>187</v>
      </c>
      <c r="B14" s="41">
        <v>90</v>
      </c>
      <c r="C14" s="22">
        <v>0.3</v>
      </c>
      <c r="D14" s="42">
        <v>-9.3000000000000007</v>
      </c>
      <c r="E14" s="22" t="s">
        <v>93</v>
      </c>
      <c r="F14" s="22" t="s">
        <v>3</v>
      </c>
    </row>
    <row r="15" spans="1:6" x14ac:dyDescent="0.3">
      <c r="A15" s="21" t="s">
        <v>188</v>
      </c>
      <c r="B15" s="41">
        <v>100</v>
      </c>
      <c r="C15" s="22">
        <v>0.4</v>
      </c>
      <c r="D15" s="42">
        <v>-9.1999999999999993</v>
      </c>
      <c r="E15" s="22" t="s">
        <v>93</v>
      </c>
      <c r="F15" s="22" t="s">
        <v>3</v>
      </c>
    </row>
    <row r="16" spans="1:6" x14ac:dyDescent="0.3">
      <c r="A16" s="21" t="s">
        <v>189</v>
      </c>
      <c r="B16" s="41">
        <v>110</v>
      </c>
      <c r="C16" s="22">
        <v>0.3</v>
      </c>
      <c r="D16" s="42">
        <v>-9.3000000000000007</v>
      </c>
      <c r="E16" s="22" t="s">
        <v>93</v>
      </c>
      <c r="F16" s="22" t="s">
        <v>3</v>
      </c>
    </row>
    <row r="17" spans="1:6" x14ac:dyDescent="0.3">
      <c r="A17" s="21" t="s">
        <v>190</v>
      </c>
      <c r="B17" s="41">
        <v>120</v>
      </c>
      <c r="C17" s="22">
        <v>0.4</v>
      </c>
      <c r="D17" s="42">
        <v>-9.4</v>
      </c>
      <c r="E17" s="22" t="s">
        <v>93</v>
      </c>
      <c r="F17" s="22" t="s">
        <v>3</v>
      </c>
    </row>
    <row r="18" spans="1:6" x14ac:dyDescent="0.3">
      <c r="A18" s="21" t="s">
        <v>191</v>
      </c>
      <c r="B18" s="41">
        <v>130</v>
      </c>
      <c r="C18" s="22">
        <v>0.4</v>
      </c>
      <c r="D18" s="42">
        <v>-9.3000000000000007</v>
      </c>
      <c r="E18" s="22" t="s">
        <v>93</v>
      </c>
      <c r="F18" s="22" t="s">
        <v>3</v>
      </c>
    </row>
    <row r="19" spans="1:6" x14ac:dyDescent="0.3">
      <c r="A19" s="21" t="s">
        <v>192</v>
      </c>
      <c r="B19" s="41">
        <v>140</v>
      </c>
      <c r="C19" s="22">
        <v>0.3</v>
      </c>
      <c r="D19" s="42">
        <v>-8.6999999999999993</v>
      </c>
      <c r="E19" s="22" t="s">
        <v>93</v>
      </c>
      <c r="F19" s="22" t="s">
        <v>3</v>
      </c>
    </row>
    <row r="20" spans="1:6" x14ac:dyDescent="0.3">
      <c r="A20" s="21" t="s">
        <v>193</v>
      </c>
      <c r="B20" s="41">
        <v>145</v>
      </c>
      <c r="C20" s="22">
        <v>0.3</v>
      </c>
      <c r="D20" s="42">
        <v>-9</v>
      </c>
      <c r="E20" s="22" t="s">
        <v>93</v>
      </c>
      <c r="F20" s="22" t="s">
        <v>3</v>
      </c>
    </row>
    <row r="21" spans="1:6" x14ac:dyDescent="0.3">
      <c r="A21" s="21" t="s">
        <v>194</v>
      </c>
      <c r="B21" s="41">
        <v>150</v>
      </c>
      <c r="C21" s="22">
        <v>0.3</v>
      </c>
      <c r="D21" s="42">
        <v>-8.4</v>
      </c>
      <c r="E21" s="22" t="s">
        <v>93</v>
      </c>
      <c r="F21" s="22" t="s">
        <v>3</v>
      </c>
    </row>
    <row r="22" spans="1:6" x14ac:dyDescent="0.3">
      <c r="A22" s="21" t="s">
        <v>195</v>
      </c>
      <c r="B22" s="41">
        <v>155</v>
      </c>
      <c r="C22" s="22">
        <v>0.3</v>
      </c>
      <c r="D22" s="42">
        <v>-9.3000000000000007</v>
      </c>
      <c r="E22" s="22" t="s">
        <v>93</v>
      </c>
      <c r="F22" s="22" t="s">
        <v>3</v>
      </c>
    </row>
    <row r="23" spans="1:6" x14ac:dyDescent="0.3">
      <c r="A23" s="38" t="s">
        <v>197</v>
      </c>
      <c r="B23" s="39"/>
      <c r="C23" s="39"/>
      <c r="D23" s="39"/>
      <c r="E23" s="39"/>
      <c r="F23" s="40"/>
    </row>
    <row r="24" spans="1:6" x14ac:dyDescent="0.3">
      <c r="A24" s="21" t="s">
        <v>201</v>
      </c>
      <c r="B24" s="41">
        <v>5</v>
      </c>
      <c r="C24" s="42">
        <v>0.3</v>
      </c>
      <c r="D24" s="42">
        <v>-8.5299999999999994</v>
      </c>
      <c r="E24" s="22" t="s">
        <v>93</v>
      </c>
      <c r="F24" s="22" t="s">
        <v>3</v>
      </c>
    </row>
    <row r="25" spans="1:6" x14ac:dyDescent="0.3">
      <c r="A25" s="21" t="s">
        <v>202</v>
      </c>
      <c r="B25" s="41">
        <v>10</v>
      </c>
      <c r="C25" s="42">
        <v>0.32</v>
      </c>
      <c r="D25" s="42">
        <v>-8.5</v>
      </c>
      <c r="E25" s="22" t="s">
        <v>93</v>
      </c>
      <c r="F25" s="22" t="s">
        <v>3</v>
      </c>
    </row>
    <row r="26" spans="1:6" x14ac:dyDescent="0.3">
      <c r="A26" s="21" t="s">
        <v>203</v>
      </c>
      <c r="B26" s="41">
        <v>20</v>
      </c>
      <c r="C26" s="42">
        <v>0.3</v>
      </c>
      <c r="D26" s="42">
        <v>-7.07</v>
      </c>
      <c r="E26" s="22" t="s">
        <v>93</v>
      </c>
      <c r="F26" s="22" t="s">
        <v>3</v>
      </c>
    </row>
    <row r="27" spans="1:6" x14ac:dyDescent="0.3">
      <c r="A27" s="21" t="s">
        <v>204</v>
      </c>
      <c r="B27" s="41">
        <v>30</v>
      </c>
      <c r="C27" s="42">
        <v>0.28999999999999998</v>
      </c>
      <c r="D27" s="42">
        <v>-7.32</v>
      </c>
      <c r="E27" s="22">
        <v>0.4</v>
      </c>
      <c r="F27" s="22">
        <v>-27.5</v>
      </c>
    </row>
    <row r="28" spans="1:6" x14ac:dyDescent="0.3">
      <c r="A28" s="21" t="s">
        <v>205</v>
      </c>
      <c r="B28" s="41">
        <v>40</v>
      </c>
      <c r="C28" s="42">
        <v>0.27</v>
      </c>
      <c r="D28" s="42">
        <v>-6.81</v>
      </c>
      <c r="E28" s="22" t="s">
        <v>93</v>
      </c>
      <c r="F28" s="22" t="s">
        <v>3</v>
      </c>
    </row>
    <row r="29" spans="1:6" x14ac:dyDescent="0.3">
      <c r="A29" s="21" t="s">
        <v>206</v>
      </c>
      <c r="B29" s="41">
        <v>50</v>
      </c>
      <c r="C29" s="42">
        <v>0.28999999999999998</v>
      </c>
      <c r="D29" s="42">
        <v>-7.22</v>
      </c>
      <c r="E29" s="22">
        <v>0.3</v>
      </c>
      <c r="F29" s="22">
        <v>-26.7</v>
      </c>
    </row>
    <row r="30" spans="1:6" x14ac:dyDescent="0.3">
      <c r="A30" s="21" t="s">
        <v>207</v>
      </c>
      <c r="B30" s="41">
        <v>50</v>
      </c>
      <c r="C30" s="42">
        <v>0.3</v>
      </c>
      <c r="D30" s="42">
        <v>-7.6</v>
      </c>
      <c r="E30" s="22" t="s">
        <v>93</v>
      </c>
      <c r="F30" s="22" t="s">
        <v>3</v>
      </c>
    </row>
    <row r="31" spans="1:6" x14ac:dyDescent="0.3">
      <c r="A31" s="21" t="s">
        <v>208</v>
      </c>
      <c r="B31" s="41">
        <v>60</v>
      </c>
      <c r="C31" s="42">
        <v>0.28999999999999998</v>
      </c>
      <c r="D31" s="42">
        <v>-6.97</v>
      </c>
      <c r="E31" s="22" t="s">
        <v>93</v>
      </c>
      <c r="F31" s="22" t="s">
        <v>3</v>
      </c>
    </row>
    <row r="32" spans="1:6" x14ac:dyDescent="0.3">
      <c r="A32" s="21" t="s">
        <v>209</v>
      </c>
      <c r="B32" s="41">
        <v>65</v>
      </c>
      <c r="C32" s="42">
        <v>1.17</v>
      </c>
      <c r="D32" s="42">
        <v>2.82</v>
      </c>
      <c r="E32" s="22">
        <v>0.3</v>
      </c>
      <c r="F32" s="22">
        <v>-17.8</v>
      </c>
    </row>
    <row r="33" spans="1:6" x14ac:dyDescent="0.3">
      <c r="A33" s="21" t="s">
        <v>210</v>
      </c>
      <c r="B33" s="41">
        <v>70</v>
      </c>
      <c r="C33" s="42">
        <v>7.2</v>
      </c>
      <c r="D33" s="42">
        <v>3.69</v>
      </c>
      <c r="E33" s="22">
        <v>0.5</v>
      </c>
      <c r="F33" s="42">
        <v>-21</v>
      </c>
    </row>
    <row r="34" spans="1:6" x14ac:dyDescent="0.3">
      <c r="A34" s="21" t="s">
        <v>211</v>
      </c>
      <c r="B34" s="41">
        <v>75</v>
      </c>
      <c r="C34" s="42">
        <v>9.43</v>
      </c>
      <c r="D34" s="42">
        <v>2.7</v>
      </c>
      <c r="E34" s="22">
        <v>1.2</v>
      </c>
      <c r="F34" s="22">
        <v>-25.9</v>
      </c>
    </row>
    <row r="35" spans="1:6" x14ac:dyDescent="0.3">
      <c r="A35" s="21" t="s">
        <v>212</v>
      </c>
      <c r="B35" s="41">
        <v>80</v>
      </c>
      <c r="C35" s="42">
        <v>32.65</v>
      </c>
      <c r="D35" s="42">
        <v>14.17</v>
      </c>
      <c r="E35" s="22">
        <v>1.3</v>
      </c>
      <c r="F35" s="22">
        <v>-20.100000000000001</v>
      </c>
    </row>
    <row r="36" spans="1:6" x14ac:dyDescent="0.3">
      <c r="A36" s="21" t="s">
        <v>213</v>
      </c>
      <c r="B36" s="41">
        <v>80</v>
      </c>
      <c r="C36" s="42">
        <v>32.520000000000003</v>
      </c>
      <c r="D36" s="42">
        <v>14.21</v>
      </c>
      <c r="E36" s="22">
        <v>1.3</v>
      </c>
      <c r="F36" s="22">
        <v>-20.2</v>
      </c>
    </row>
    <row r="37" spans="1:6" x14ac:dyDescent="0.3">
      <c r="A37" s="21" t="s">
        <v>214</v>
      </c>
      <c r="B37" s="41">
        <v>85</v>
      </c>
      <c r="C37" s="42">
        <v>106.8</v>
      </c>
      <c r="D37" s="42">
        <v>22.01</v>
      </c>
      <c r="E37" s="22">
        <v>4.0999999999999996</v>
      </c>
      <c r="F37" s="22">
        <v>-18.600000000000001</v>
      </c>
    </row>
    <row r="38" spans="1:6" x14ac:dyDescent="0.3">
      <c r="A38" s="21" t="s">
        <v>215</v>
      </c>
      <c r="B38" s="41">
        <v>90</v>
      </c>
      <c r="C38" s="42">
        <v>151.69999999999999</v>
      </c>
      <c r="D38" s="42">
        <v>25.47</v>
      </c>
      <c r="E38" s="42">
        <v>7</v>
      </c>
      <c r="F38" s="22">
        <v>-18.399999999999999</v>
      </c>
    </row>
    <row r="39" spans="1:6" x14ac:dyDescent="0.3">
      <c r="A39" s="21" t="s">
        <v>216</v>
      </c>
      <c r="B39" s="41">
        <v>95</v>
      </c>
      <c r="C39" s="42">
        <v>159.5</v>
      </c>
      <c r="D39" s="42">
        <v>25.61</v>
      </c>
      <c r="E39" s="22">
        <v>11.1</v>
      </c>
      <c r="F39" s="22">
        <v>-19.3</v>
      </c>
    </row>
    <row r="40" spans="1:6" x14ac:dyDescent="0.3">
      <c r="A40" s="5" t="s">
        <v>36</v>
      </c>
      <c r="B40" s="39"/>
      <c r="C40" s="39"/>
      <c r="D40" s="39"/>
      <c r="E40" s="39"/>
      <c r="F40" s="40"/>
    </row>
    <row r="41" spans="1:6" x14ac:dyDescent="0.3">
      <c r="A41" s="21" t="s">
        <v>16</v>
      </c>
      <c r="B41" s="41">
        <v>2</v>
      </c>
      <c r="C41" s="22">
        <v>1.1000000000000001</v>
      </c>
      <c r="D41" s="22">
        <v>-3.7</v>
      </c>
      <c r="E41" s="42">
        <v>1.1599999999999999</v>
      </c>
      <c r="F41" s="42">
        <v>-7.83</v>
      </c>
    </row>
    <row r="42" spans="1:6" x14ac:dyDescent="0.3">
      <c r="A42" s="21" t="s">
        <v>17</v>
      </c>
      <c r="B42" s="41">
        <v>1</v>
      </c>
      <c r="C42" s="22">
        <v>1</v>
      </c>
      <c r="D42" s="22">
        <v>-3.4</v>
      </c>
      <c r="E42" s="42">
        <v>1.38</v>
      </c>
      <c r="F42" s="42">
        <v>-7.64</v>
      </c>
    </row>
    <row r="43" spans="1:6" x14ac:dyDescent="0.3">
      <c r="A43" s="7" t="s">
        <v>99</v>
      </c>
    </row>
    <row r="44" spans="1:6" ht="16" x14ac:dyDescent="0.3">
      <c r="A44" s="7" t="s">
        <v>100</v>
      </c>
    </row>
    <row r="45" spans="1:6" x14ac:dyDescent="0.3">
      <c r="A45" s="7" t="s">
        <v>38</v>
      </c>
    </row>
    <row r="46" spans="1:6" s="15" customFormat="1" x14ac:dyDescent="0.3">
      <c r="A46" s="7" t="s">
        <v>101</v>
      </c>
    </row>
    <row r="47" spans="1:6" ht="16" x14ac:dyDescent="0.3">
      <c r="A47" s="7" t="s">
        <v>102</v>
      </c>
    </row>
  </sheetData>
  <mergeCells count="1">
    <mergeCell ref="A1:A2"/>
  </mergeCells>
  <conditionalFormatting sqref="A3 A23 A40 A4:F22 A24:F39 A41:F42 A48:F1048576 A1:F2">
    <cfRule type="containsText" dxfId="39" priority="46" operator="containsText" text="BLD">
      <formula>NOT(ISERROR(SEARCH("BLD",A1)))</formula>
    </cfRule>
    <cfRule type="containsText" dxfId="38" priority="47" operator="containsText" text="&lt;">
      <formula>NOT(ISERROR(SEARCH("&lt;",A1)))</formula>
    </cfRule>
  </conditionalFormatting>
  <conditionalFormatting sqref="A45">
    <cfRule type="containsText" dxfId="37" priority="45" operator="containsText" text="&lt;">
      <formula>NOT(ISERROR(SEARCH("&lt;",A45)))</formula>
    </cfRule>
  </conditionalFormatting>
  <conditionalFormatting sqref="A45">
    <cfRule type="containsText" dxfId="36" priority="44" operator="containsText" text="BLD">
      <formula>NOT(ISERROR(SEARCH("BLD",A45)))</formula>
    </cfRule>
  </conditionalFormatting>
  <conditionalFormatting sqref="A45">
    <cfRule type="containsText" dxfId="35" priority="43" operator="containsText" text="&lt;">
      <formula>NOT(ISERROR(SEARCH("&lt;",A45)))</formula>
    </cfRule>
  </conditionalFormatting>
  <pageMargins left="0.70866141732283472" right="0.70866141732283472" top="0.74803149606299213" bottom="0.74803149606299213" header="0.31496062992125984" footer="0.31496062992125984"/>
  <pageSetup orientation="portrait" horizontalDpi="300" verticalDpi="300" r:id="rId1"/>
  <headerFooter>
    <oddHeader>&amp;L&amp;"times,Bold"&amp;12Appendix B.4 &amp;"times,Regular"Concentrations and stable carbon isotopes of TIC and TOC in waters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0687D-F529-4E79-A673-45C78936C3B9}">
  <sheetPr codeName="Sheet5">
    <tabColor rgb="FF00B0F0"/>
  </sheetPr>
  <dimension ref="A1:K47"/>
  <sheetViews>
    <sheetView topLeftCell="A14" zoomScaleNormal="100" zoomScaleSheetLayoutView="80" zoomScalePageLayoutView="80" workbookViewId="0">
      <selection activeCell="E29" sqref="E28:E29"/>
    </sheetView>
  </sheetViews>
  <sheetFormatPr defaultColWidth="8.7265625" defaultRowHeight="14" x14ac:dyDescent="0.3"/>
  <cols>
    <col min="1" max="1" width="21.90625" style="7" customWidth="1"/>
    <col min="2" max="2" width="8.7265625" style="15" bestFit="1" customWidth="1"/>
    <col min="3" max="10" width="11.81640625" style="15" customWidth="1"/>
    <col min="11" max="16384" width="8.7265625" style="7"/>
  </cols>
  <sheetData>
    <row r="1" spans="1:11" x14ac:dyDescent="0.3">
      <c r="A1" s="411" t="s">
        <v>0</v>
      </c>
      <c r="B1" s="239" t="s">
        <v>1</v>
      </c>
      <c r="C1" s="412" t="s">
        <v>454</v>
      </c>
      <c r="D1" s="413"/>
      <c r="E1" s="413"/>
      <c r="F1" s="414"/>
      <c r="G1" s="412" t="s">
        <v>455</v>
      </c>
      <c r="H1" s="413"/>
      <c r="I1" s="413"/>
      <c r="J1" s="414"/>
    </row>
    <row r="2" spans="1:11" ht="19" customHeight="1" x14ac:dyDescent="0.35">
      <c r="A2" s="411"/>
      <c r="B2" s="240" t="s">
        <v>33</v>
      </c>
      <c r="C2" s="33" t="s">
        <v>91</v>
      </c>
      <c r="D2" s="34" t="s">
        <v>89</v>
      </c>
      <c r="E2" s="33" t="s">
        <v>92</v>
      </c>
      <c r="F2" s="34" t="s">
        <v>89</v>
      </c>
      <c r="G2" s="33" t="s">
        <v>91</v>
      </c>
      <c r="H2" s="34" t="s">
        <v>89</v>
      </c>
      <c r="I2" s="33" t="s">
        <v>92</v>
      </c>
      <c r="J2" s="34" t="s">
        <v>89</v>
      </c>
      <c r="K2" s="37"/>
    </row>
    <row r="3" spans="1:11" x14ac:dyDescent="0.3">
      <c r="A3" s="415" t="s">
        <v>196</v>
      </c>
      <c r="B3" s="416"/>
      <c r="C3" s="416"/>
      <c r="D3" s="416"/>
      <c r="E3" s="416"/>
      <c r="F3" s="416"/>
      <c r="G3" s="416"/>
      <c r="H3" s="417"/>
      <c r="I3" s="91"/>
      <c r="J3" s="92"/>
    </row>
    <row r="4" spans="1:11" x14ac:dyDescent="0.3">
      <c r="A4" s="43" t="s">
        <v>178</v>
      </c>
      <c r="B4" s="22">
        <v>10</v>
      </c>
      <c r="C4" s="83">
        <v>0.43609999999999999</v>
      </c>
      <c r="D4" s="9">
        <v>5.4000000000000003E-3</v>
      </c>
      <c r="E4" s="9">
        <v>6666</v>
      </c>
      <c r="F4" s="9">
        <v>98</v>
      </c>
      <c r="G4" s="418" t="s">
        <v>331</v>
      </c>
      <c r="H4" s="418">
        <f>0.0161*2</f>
        <v>3.2199999999999999E-2</v>
      </c>
      <c r="I4" s="418" t="s">
        <v>199</v>
      </c>
      <c r="J4" s="418">
        <v>610</v>
      </c>
    </row>
    <row r="5" spans="1:11" x14ac:dyDescent="0.3">
      <c r="A5" s="43" t="s">
        <v>181</v>
      </c>
      <c r="B5" s="22">
        <v>40</v>
      </c>
      <c r="C5" s="83">
        <v>0.59889999999999999</v>
      </c>
      <c r="D5" s="9">
        <v>1.32E-2</v>
      </c>
      <c r="E5" s="9">
        <v>4119</v>
      </c>
      <c r="F5" s="9">
        <v>176</v>
      </c>
      <c r="G5" s="419"/>
      <c r="H5" s="419"/>
      <c r="I5" s="419"/>
      <c r="J5" s="419"/>
    </row>
    <row r="6" spans="1:11" x14ac:dyDescent="0.3">
      <c r="A6" s="43" t="s">
        <v>186</v>
      </c>
      <c r="B6" s="22">
        <v>80</v>
      </c>
      <c r="C6" s="83" t="s">
        <v>95</v>
      </c>
      <c r="D6" s="9" t="s">
        <v>95</v>
      </c>
      <c r="E6" s="9" t="s">
        <v>95</v>
      </c>
      <c r="F6" s="9" t="s">
        <v>95</v>
      </c>
      <c r="G6" s="418" t="s">
        <v>332</v>
      </c>
      <c r="H6" s="418">
        <f>0.0209*2</f>
        <v>4.1799999999999997E-2</v>
      </c>
      <c r="I6" s="418" t="s">
        <v>200</v>
      </c>
      <c r="J6" s="418">
        <v>610</v>
      </c>
    </row>
    <row r="7" spans="1:11" x14ac:dyDescent="0.3">
      <c r="A7" s="43" t="s">
        <v>190</v>
      </c>
      <c r="B7" s="22">
        <v>120</v>
      </c>
      <c r="C7" s="83">
        <v>0.43070000000000003</v>
      </c>
      <c r="D7" s="9">
        <v>4.0000000000000001E-3</v>
      </c>
      <c r="E7" s="9">
        <v>6766</v>
      </c>
      <c r="F7" s="9">
        <v>76</v>
      </c>
      <c r="G7" s="419"/>
      <c r="H7" s="419"/>
      <c r="I7" s="419"/>
      <c r="J7" s="419"/>
    </row>
    <row r="8" spans="1:11" x14ac:dyDescent="0.3">
      <c r="A8" s="415" t="s">
        <v>197</v>
      </c>
      <c r="B8" s="416"/>
      <c r="C8" s="416"/>
      <c r="D8" s="416"/>
      <c r="E8" s="416"/>
      <c r="F8" s="416"/>
      <c r="G8" s="416"/>
      <c r="H8" s="416"/>
      <c r="I8" s="416"/>
      <c r="J8" s="417"/>
    </row>
    <row r="9" spans="1:11" x14ac:dyDescent="0.3">
      <c r="A9" s="43" t="s">
        <v>202</v>
      </c>
      <c r="B9" s="22">
        <v>10</v>
      </c>
      <c r="C9" s="9">
        <v>0.41560000000000002</v>
      </c>
      <c r="D9" s="9">
        <v>4.5999999999999999E-3</v>
      </c>
      <c r="E9" s="9">
        <v>7054</v>
      </c>
      <c r="F9" s="9">
        <v>88</v>
      </c>
      <c r="G9" s="9" t="s">
        <v>94</v>
      </c>
      <c r="H9" s="9" t="s">
        <v>94</v>
      </c>
      <c r="I9" s="9" t="s">
        <v>94</v>
      </c>
      <c r="J9" s="9" t="s">
        <v>94</v>
      </c>
    </row>
    <row r="10" spans="1:11" x14ac:dyDescent="0.3">
      <c r="A10" s="43" t="s">
        <v>205</v>
      </c>
      <c r="B10" s="22">
        <v>40</v>
      </c>
      <c r="C10" s="9">
        <v>0.4143</v>
      </c>
      <c r="D10" s="9">
        <v>3.8E-3</v>
      </c>
      <c r="E10" s="9">
        <v>7079</v>
      </c>
      <c r="F10" s="9">
        <v>76</v>
      </c>
      <c r="G10" s="9" t="s">
        <v>94</v>
      </c>
      <c r="H10" s="9" t="s">
        <v>94</v>
      </c>
      <c r="I10" s="9" t="s">
        <v>94</v>
      </c>
      <c r="J10" s="9" t="s">
        <v>94</v>
      </c>
    </row>
    <row r="11" spans="1:11" x14ac:dyDescent="0.3">
      <c r="A11" s="43" t="s">
        <v>210</v>
      </c>
      <c r="B11" s="22">
        <v>70</v>
      </c>
      <c r="C11" s="9">
        <v>0.26029999999999998</v>
      </c>
      <c r="D11" s="9">
        <v>2.8E-3</v>
      </c>
      <c r="E11" s="9">
        <v>10811</v>
      </c>
      <c r="F11" s="9">
        <v>86</v>
      </c>
      <c r="G11" s="9">
        <v>0.25509999999999999</v>
      </c>
      <c r="H11" s="9">
        <f>2*(0.0057)</f>
        <v>1.14E-2</v>
      </c>
      <c r="I11" s="9">
        <v>10974</v>
      </c>
      <c r="J11" s="9">
        <f>179*2</f>
        <v>358</v>
      </c>
    </row>
    <row r="12" spans="1:11" x14ac:dyDescent="0.3">
      <c r="A12" s="43" t="s">
        <v>212</v>
      </c>
      <c r="B12" s="22">
        <v>80</v>
      </c>
      <c r="C12" s="9">
        <v>0.25419999999999998</v>
      </c>
      <c r="D12" s="9">
        <v>2.8E-3</v>
      </c>
      <c r="E12" s="9">
        <v>11002</v>
      </c>
      <c r="F12" s="9">
        <v>86</v>
      </c>
      <c r="G12" s="9">
        <v>0.22639999999999999</v>
      </c>
      <c r="H12" s="9">
        <f>2*0.0033</f>
        <v>6.6E-3</v>
      </c>
      <c r="I12" s="9">
        <v>11934</v>
      </c>
      <c r="J12" s="9">
        <f>115*2</f>
        <v>230</v>
      </c>
    </row>
    <row r="13" spans="1:11" x14ac:dyDescent="0.3">
      <c r="A13" s="43" t="s">
        <v>213</v>
      </c>
      <c r="B13" s="22">
        <v>80</v>
      </c>
      <c r="C13" s="9">
        <v>0.2472</v>
      </c>
      <c r="D13" s="9">
        <v>2.5999999999999999E-3</v>
      </c>
      <c r="E13" s="9">
        <v>11228</v>
      </c>
      <c r="F13" s="9">
        <v>84</v>
      </c>
      <c r="G13" s="9" t="s">
        <v>94</v>
      </c>
      <c r="H13" s="9" t="s">
        <v>94</v>
      </c>
      <c r="I13" s="9" t="s">
        <v>94</v>
      </c>
      <c r="J13" s="9" t="s">
        <v>94</v>
      </c>
    </row>
    <row r="14" spans="1:11" x14ac:dyDescent="0.3">
      <c r="A14" s="43" t="s">
        <v>214</v>
      </c>
      <c r="B14" s="22">
        <v>85</v>
      </c>
      <c r="C14" s="9">
        <v>0.2432</v>
      </c>
      <c r="D14" s="45">
        <v>3.0000000000000001E-3</v>
      </c>
      <c r="E14" s="9">
        <v>11358</v>
      </c>
      <c r="F14" s="9">
        <v>96</v>
      </c>
      <c r="G14" s="9">
        <v>0.1832</v>
      </c>
      <c r="H14" s="9">
        <f>2*0.0037</f>
        <v>7.4000000000000003E-3</v>
      </c>
      <c r="I14" s="9">
        <v>13633</v>
      </c>
      <c r="J14" s="9">
        <f>162*2</f>
        <v>324</v>
      </c>
    </row>
    <row r="15" spans="1:11" x14ac:dyDescent="0.3">
      <c r="A15" s="43" t="s">
        <v>215</v>
      </c>
      <c r="B15" s="22">
        <v>90</v>
      </c>
      <c r="C15" s="9">
        <v>0.2427</v>
      </c>
      <c r="D15" s="9">
        <v>3.2000000000000002E-3</v>
      </c>
      <c r="E15" s="9">
        <v>11374</v>
      </c>
      <c r="F15" s="9">
        <v>102</v>
      </c>
      <c r="G15" s="9" t="s">
        <v>94</v>
      </c>
      <c r="H15" s="9" t="s">
        <v>94</v>
      </c>
      <c r="I15" s="9" t="s">
        <v>94</v>
      </c>
      <c r="J15" s="9" t="s">
        <v>94</v>
      </c>
    </row>
    <row r="16" spans="1:11" x14ac:dyDescent="0.3">
      <c r="A16" s="415" t="s">
        <v>36</v>
      </c>
      <c r="B16" s="416"/>
      <c r="C16" s="416"/>
      <c r="D16" s="416"/>
      <c r="E16" s="416"/>
      <c r="F16" s="416"/>
      <c r="G16" s="416"/>
      <c r="H16" s="416"/>
      <c r="I16" s="416"/>
      <c r="J16" s="417"/>
    </row>
    <row r="17" spans="1:10" x14ac:dyDescent="0.3">
      <c r="A17" s="43" t="s">
        <v>16</v>
      </c>
      <c r="B17" s="22">
        <v>2</v>
      </c>
      <c r="C17" s="9">
        <v>0.97570000000000001</v>
      </c>
      <c r="D17" s="9">
        <v>6.0000000000000001E-3</v>
      </c>
      <c r="E17" s="9">
        <v>198</v>
      </c>
      <c r="F17" s="9">
        <v>50</v>
      </c>
      <c r="G17" s="9">
        <v>0.91690000000000005</v>
      </c>
      <c r="H17" s="9">
        <f>2*0.0052</f>
        <v>1.04E-2</v>
      </c>
      <c r="I17" s="9">
        <v>697</v>
      </c>
      <c r="J17" s="9">
        <f>45*2</f>
        <v>90</v>
      </c>
    </row>
    <row r="18" spans="1:10" x14ac:dyDescent="0.3">
      <c r="A18" s="43" t="s">
        <v>17</v>
      </c>
      <c r="B18" s="22">
        <v>1</v>
      </c>
      <c r="C18" s="9">
        <v>0.99470000000000003</v>
      </c>
      <c r="D18" s="9">
        <v>5.7999999999999996E-3</v>
      </c>
      <c r="E18" s="9">
        <v>43</v>
      </c>
      <c r="F18" s="9">
        <v>46</v>
      </c>
      <c r="G18" s="9" t="s">
        <v>95</v>
      </c>
      <c r="H18" s="9" t="s">
        <v>95</v>
      </c>
      <c r="I18" s="9" t="s">
        <v>95</v>
      </c>
      <c r="J18" s="9" t="s">
        <v>95</v>
      </c>
    </row>
    <row r="19" spans="1:10" x14ac:dyDescent="0.3">
      <c r="A19" s="95" t="s">
        <v>333</v>
      </c>
      <c r="B19" s="96"/>
      <c r="C19" s="91"/>
      <c r="D19" s="91"/>
      <c r="E19" s="91"/>
      <c r="F19" s="91"/>
      <c r="G19" s="91"/>
      <c r="H19" s="91"/>
      <c r="I19" s="91"/>
      <c r="J19" s="91"/>
    </row>
    <row r="20" spans="1:10" x14ac:dyDescent="0.3">
      <c r="A20" s="95" t="s">
        <v>334</v>
      </c>
      <c r="B20" s="96"/>
      <c r="C20" s="91"/>
      <c r="D20" s="91"/>
      <c r="E20" s="91"/>
      <c r="F20" s="91"/>
      <c r="G20" s="91"/>
      <c r="H20" s="91"/>
      <c r="I20" s="91"/>
      <c r="J20" s="91"/>
    </row>
    <row r="21" spans="1:10" ht="16" x14ac:dyDescent="0.3">
      <c r="A21" s="7" t="s">
        <v>96</v>
      </c>
    </row>
    <row r="22" spans="1:10" ht="16" x14ac:dyDescent="0.3">
      <c r="A22" s="7" t="s">
        <v>483</v>
      </c>
    </row>
    <row r="23" spans="1:10" x14ac:dyDescent="0.3">
      <c r="A23" s="7" t="s">
        <v>97</v>
      </c>
    </row>
    <row r="24" spans="1:10" x14ac:dyDescent="0.3">
      <c r="A24" s="7" t="s">
        <v>98</v>
      </c>
    </row>
    <row r="25" spans="1:10" ht="16" x14ac:dyDescent="0.3">
      <c r="A25" s="7" t="s">
        <v>198</v>
      </c>
    </row>
    <row r="47" spans="1:11" s="15" customFormat="1" x14ac:dyDescent="0.3">
      <c r="A47" s="7"/>
      <c r="K47" s="7"/>
    </row>
  </sheetData>
  <mergeCells count="14">
    <mergeCell ref="A1:A2"/>
    <mergeCell ref="C1:F1"/>
    <mergeCell ref="G1:J1"/>
    <mergeCell ref="A16:J16"/>
    <mergeCell ref="A3:H3"/>
    <mergeCell ref="G4:G5"/>
    <mergeCell ref="H4:H5"/>
    <mergeCell ref="I4:I5"/>
    <mergeCell ref="J4:J5"/>
    <mergeCell ref="G6:G7"/>
    <mergeCell ref="H6:H7"/>
    <mergeCell ref="I6:I7"/>
    <mergeCell ref="J6:J7"/>
    <mergeCell ref="A8:J8"/>
  </mergeCells>
  <conditionalFormatting sqref="C4:H4 I2:K3 C5:F5 C7:F7 G1 C2:H2 K1 C6:H6 K4:K8 K16 A26:B48 G40:K48 A1 A49:XFD1048576 C1 C9:K15 A3:B20 G17:K30 L1:XFD43 C17:F46">
    <cfRule type="containsText" dxfId="34" priority="46" operator="containsText" text="BLD">
      <formula>NOT(ISERROR(SEARCH("BLD",A1)))</formula>
    </cfRule>
    <cfRule type="containsText" dxfId="33" priority="47" operator="containsText" text="&lt;">
      <formula>NOT(ISERROR(SEARCH("&lt;",A1)))</formula>
    </cfRule>
  </conditionalFormatting>
  <conditionalFormatting sqref="A9:H15 A8:B8 A16:B16 I9:J10 I15:J15 A4:H7 I13:J13 I18:J20 A17:H20">
    <cfRule type="containsText" dxfId="32" priority="42" operator="containsText" text="FA">
      <formula>NOT(ISERROR(SEARCH("FA",A4)))</formula>
    </cfRule>
  </conditionalFormatting>
  <conditionalFormatting sqref="C1 G1 C9:H15 I9:J10 I15:J15 C2:H7 I13:J13 I18:J20 C17:H1048576">
    <cfRule type="containsText" dxfId="31" priority="41" operator="containsText" text="NA">
      <formula>NOT(ISERROR(SEARCH("NA",C1)))</formula>
    </cfRule>
  </conditionalFormatting>
  <conditionalFormatting sqref="I2">
    <cfRule type="containsText" dxfId="30" priority="38" operator="containsText" text="NA">
      <formula>NOT(ISERROR(SEARCH("NA",I2)))</formula>
    </cfRule>
  </conditionalFormatting>
  <conditionalFormatting sqref="J2:K2">
    <cfRule type="containsText" dxfId="29" priority="37" operator="containsText" text="NA">
      <formula>NOT(ISERROR(SEARCH("NA",J2)))</formula>
    </cfRule>
  </conditionalFormatting>
  <conditionalFormatting sqref="I4:J7">
    <cfRule type="containsText" dxfId="28" priority="36" operator="containsText" text="FA">
      <formula>NOT(ISERROR(SEARCH("FA",I4)))</formula>
    </cfRule>
  </conditionalFormatting>
  <conditionalFormatting sqref="I4:J4 I6:J6">
    <cfRule type="containsText" dxfId="27" priority="34" operator="containsText" text="BLD">
      <formula>NOT(ISERROR(SEARCH("BLD",I4)))</formula>
    </cfRule>
    <cfRule type="containsText" dxfId="26" priority="35" operator="containsText" text="&lt;">
      <formula>NOT(ISERROR(SEARCH("&lt;",I4)))</formula>
    </cfRule>
  </conditionalFormatting>
  <conditionalFormatting sqref="I4:J7">
    <cfRule type="containsText" dxfId="25" priority="33" operator="containsText" text="NA">
      <formula>NOT(ISERROR(SEARCH("NA",I4)))</formula>
    </cfRule>
  </conditionalFormatting>
  <conditionalFormatting sqref="E4:F7 C6:D6">
    <cfRule type="containsText" dxfId="24" priority="31" operator="containsText" text="BLD">
      <formula>NOT(ISERROR(SEARCH("BLD",C4)))</formula>
    </cfRule>
    <cfRule type="containsText" dxfId="23" priority="32" operator="containsText" text="&lt;">
      <formula>NOT(ISERROR(SEARCH("&lt;",C4)))</formula>
    </cfRule>
  </conditionalFormatting>
  <conditionalFormatting sqref="E4:F7 C6:D6">
    <cfRule type="containsText" dxfId="22" priority="30" operator="containsText" text="NA">
      <formula>NOT(ISERROR(SEARCH("NA",C4)))</formula>
    </cfRule>
  </conditionalFormatting>
  <conditionalFormatting sqref="E9:F15">
    <cfRule type="containsText" dxfId="21" priority="28" operator="containsText" text="BLD">
      <formula>NOT(ISERROR(SEARCH("BLD",E9)))</formula>
    </cfRule>
    <cfRule type="containsText" dxfId="20" priority="29" operator="containsText" text="&lt;">
      <formula>NOT(ISERROR(SEARCH("&lt;",E9)))</formula>
    </cfRule>
  </conditionalFormatting>
  <conditionalFormatting sqref="E9:F15">
    <cfRule type="containsText" dxfId="19" priority="27" operator="containsText" text="NA">
      <formula>NOT(ISERROR(SEARCH("NA",E9)))</formula>
    </cfRule>
  </conditionalFormatting>
  <pageMargins left="0.7" right="0.7" top="0.75" bottom="0.75" header="0.3" footer="0.3"/>
  <pageSetup scale="97" orientation="landscape" horizontalDpi="300" verticalDpi="300" r:id="rId1"/>
  <headerFooter>
    <oddHeader>&amp;L&amp;"Times New Roman,Bold"&amp;12Appendix B.5 &amp;"Times New Roman,Regular"Radiocarbon analysis of TIC and TOC in waters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67D72-D57C-426A-AF01-8830F5B9931D}">
  <sheetPr codeName="Sheet6">
    <tabColor rgb="FF00B0F0"/>
  </sheetPr>
  <dimension ref="A1:D40"/>
  <sheetViews>
    <sheetView zoomScaleNormal="100" zoomScaleSheetLayoutView="80" zoomScalePageLayoutView="80" workbookViewId="0">
      <selection activeCell="K53" sqref="K53"/>
    </sheetView>
  </sheetViews>
  <sheetFormatPr defaultColWidth="8.7265625" defaultRowHeight="14" x14ac:dyDescent="0.3"/>
  <cols>
    <col min="1" max="1" width="21.90625" style="7" customWidth="1"/>
    <col min="2" max="2" width="10.90625" style="15" customWidth="1"/>
    <col min="3" max="4" width="17.36328125" style="15" customWidth="1"/>
    <col min="5" max="16384" width="8.7265625" style="7"/>
  </cols>
  <sheetData>
    <row r="1" spans="1:4" ht="17.5" customHeight="1" x14ac:dyDescent="0.3">
      <c r="A1" s="421" t="s">
        <v>0</v>
      </c>
      <c r="B1" s="99" t="s">
        <v>1</v>
      </c>
      <c r="C1" s="52" t="s">
        <v>335</v>
      </c>
      <c r="D1" s="52" t="s">
        <v>466</v>
      </c>
    </row>
    <row r="2" spans="1:4" x14ac:dyDescent="0.3">
      <c r="A2" s="421"/>
      <c r="B2" s="100" t="s">
        <v>33</v>
      </c>
      <c r="C2" s="53" t="s">
        <v>90</v>
      </c>
      <c r="D2" s="53" t="s">
        <v>90</v>
      </c>
    </row>
    <row r="3" spans="1:4" x14ac:dyDescent="0.3">
      <c r="A3" s="422" t="s">
        <v>196</v>
      </c>
      <c r="B3" s="422"/>
      <c r="C3" s="423"/>
      <c r="D3" s="423"/>
    </row>
    <row r="4" spans="1:4" x14ac:dyDescent="0.3">
      <c r="A4" s="8" t="s">
        <v>177</v>
      </c>
      <c r="B4" s="9">
        <v>5</v>
      </c>
      <c r="C4" s="44">
        <v>7.61</v>
      </c>
      <c r="D4" s="9"/>
    </row>
    <row r="5" spans="1:4" x14ac:dyDescent="0.3">
      <c r="A5" s="8" t="s">
        <v>179</v>
      </c>
      <c r="B5" s="9">
        <v>20</v>
      </c>
      <c r="C5" s="44">
        <v>8.65</v>
      </c>
      <c r="D5" s="9"/>
    </row>
    <row r="6" spans="1:4" x14ac:dyDescent="0.3">
      <c r="A6" s="8" t="s">
        <v>181</v>
      </c>
      <c r="B6" s="9">
        <v>40</v>
      </c>
      <c r="C6" s="44">
        <v>8.52</v>
      </c>
      <c r="D6" s="9"/>
    </row>
    <row r="7" spans="1:4" x14ac:dyDescent="0.3">
      <c r="A7" s="8" t="s">
        <v>220</v>
      </c>
      <c r="B7" s="9">
        <v>40</v>
      </c>
      <c r="C7" s="44">
        <v>8.51</v>
      </c>
      <c r="D7" s="9"/>
    </row>
    <row r="8" spans="1:4" x14ac:dyDescent="0.3">
      <c r="A8" s="8" t="s">
        <v>184</v>
      </c>
      <c r="B8" s="9">
        <v>60</v>
      </c>
      <c r="C8" s="44">
        <v>8.68</v>
      </c>
      <c r="D8" s="9"/>
    </row>
    <row r="9" spans="1:4" x14ac:dyDescent="0.3">
      <c r="A9" s="8" t="s">
        <v>186</v>
      </c>
      <c r="B9" s="9">
        <v>80</v>
      </c>
      <c r="C9" s="44">
        <v>8.74</v>
      </c>
      <c r="D9" s="9"/>
    </row>
    <row r="10" spans="1:4" x14ac:dyDescent="0.3">
      <c r="A10" s="8" t="s">
        <v>219</v>
      </c>
      <c r="B10" s="9">
        <v>80</v>
      </c>
      <c r="C10" s="44"/>
      <c r="D10" s="9"/>
    </row>
    <row r="11" spans="1:4" x14ac:dyDescent="0.3">
      <c r="A11" s="8" t="s">
        <v>188</v>
      </c>
      <c r="B11" s="9">
        <v>100</v>
      </c>
      <c r="C11" s="44">
        <v>8.74</v>
      </c>
      <c r="D11" s="9"/>
    </row>
    <row r="12" spans="1:4" x14ac:dyDescent="0.3">
      <c r="A12" s="8" t="s">
        <v>190</v>
      </c>
      <c r="B12" s="9">
        <v>120</v>
      </c>
      <c r="C12" s="44">
        <v>8.74</v>
      </c>
      <c r="D12" s="9"/>
    </row>
    <row r="13" spans="1:4" x14ac:dyDescent="0.3">
      <c r="A13" s="8" t="s">
        <v>221</v>
      </c>
      <c r="B13" s="9">
        <v>120</v>
      </c>
      <c r="C13" s="44">
        <v>8.35</v>
      </c>
      <c r="D13" s="9"/>
    </row>
    <row r="14" spans="1:4" x14ac:dyDescent="0.3">
      <c r="A14" s="8" t="s">
        <v>192</v>
      </c>
      <c r="B14" s="9">
        <v>140</v>
      </c>
      <c r="C14" s="44">
        <v>8.61</v>
      </c>
      <c r="D14" s="9"/>
    </row>
    <row r="15" spans="1:4" x14ac:dyDescent="0.3">
      <c r="A15" s="8" t="s">
        <v>195</v>
      </c>
      <c r="B15" s="9">
        <v>155</v>
      </c>
      <c r="C15" s="44">
        <v>8.56</v>
      </c>
      <c r="D15" s="9"/>
    </row>
    <row r="16" spans="1:4" x14ac:dyDescent="0.3">
      <c r="A16" s="420" t="s">
        <v>197</v>
      </c>
      <c r="B16" s="420"/>
      <c r="C16" s="420"/>
      <c r="D16" s="420"/>
    </row>
    <row r="17" spans="1:4" x14ac:dyDescent="0.3">
      <c r="A17" s="8" t="s">
        <v>201</v>
      </c>
      <c r="B17" s="9">
        <v>5</v>
      </c>
      <c r="C17" s="44">
        <v>8.44</v>
      </c>
      <c r="D17" s="9"/>
    </row>
    <row r="18" spans="1:4" x14ac:dyDescent="0.3">
      <c r="A18" s="8" t="s">
        <v>203</v>
      </c>
      <c r="B18" s="9">
        <v>20</v>
      </c>
      <c r="C18" s="44">
        <v>8.42</v>
      </c>
      <c r="D18" s="9"/>
    </row>
    <row r="19" spans="1:4" x14ac:dyDescent="0.3">
      <c r="A19" s="8" t="s">
        <v>205</v>
      </c>
      <c r="B19" s="9">
        <v>40</v>
      </c>
      <c r="C19" s="44">
        <v>8.4499999999999993</v>
      </c>
      <c r="D19" s="9"/>
    </row>
    <row r="20" spans="1:4" x14ac:dyDescent="0.3">
      <c r="A20" s="8" t="s">
        <v>208</v>
      </c>
      <c r="B20" s="9">
        <v>60</v>
      </c>
      <c r="C20" s="44">
        <v>8.41</v>
      </c>
      <c r="D20" s="9"/>
    </row>
    <row r="21" spans="1:4" x14ac:dyDescent="0.3">
      <c r="A21" s="8" t="s">
        <v>210</v>
      </c>
      <c r="B21" s="9">
        <v>70</v>
      </c>
      <c r="C21" s="44">
        <v>7.69</v>
      </c>
      <c r="D21" s="97" t="s">
        <v>103</v>
      </c>
    </row>
    <row r="22" spans="1:4" x14ac:dyDescent="0.3">
      <c r="A22" s="8" t="s">
        <v>211</v>
      </c>
      <c r="B22" s="9">
        <v>75</v>
      </c>
      <c r="C22" s="44">
        <v>8.14</v>
      </c>
      <c r="D22" s="97" t="s">
        <v>103</v>
      </c>
    </row>
    <row r="23" spans="1:4" x14ac:dyDescent="0.3">
      <c r="A23" s="8" t="s">
        <v>212</v>
      </c>
      <c r="B23" s="9">
        <v>80</v>
      </c>
      <c r="C23" s="44">
        <v>10.56</v>
      </c>
      <c r="D23" s="44">
        <v>-27.9</v>
      </c>
    </row>
    <row r="24" spans="1:4" x14ac:dyDescent="0.3">
      <c r="A24" s="8" t="s">
        <v>217</v>
      </c>
      <c r="B24" s="9">
        <v>80</v>
      </c>
      <c r="C24" s="44">
        <v>14.32</v>
      </c>
      <c r="D24" s="44"/>
    </row>
    <row r="25" spans="1:4" x14ac:dyDescent="0.3">
      <c r="A25" s="8" t="s">
        <v>213</v>
      </c>
      <c r="B25" s="9">
        <v>80</v>
      </c>
      <c r="C25" s="44">
        <v>11.09</v>
      </c>
      <c r="D25" s="44">
        <v>-33.24</v>
      </c>
    </row>
    <row r="26" spans="1:4" x14ac:dyDescent="0.3">
      <c r="A26" s="8" t="s">
        <v>214</v>
      </c>
      <c r="B26" s="9">
        <v>85</v>
      </c>
      <c r="C26" s="44">
        <v>10.09</v>
      </c>
      <c r="D26" s="44">
        <v>-7.37</v>
      </c>
    </row>
    <row r="27" spans="1:4" x14ac:dyDescent="0.3">
      <c r="A27" s="8" t="s">
        <v>218</v>
      </c>
      <c r="B27" s="9">
        <v>85</v>
      </c>
      <c r="C27" s="98" t="s">
        <v>103</v>
      </c>
      <c r="D27" s="44">
        <v>-6.71</v>
      </c>
    </row>
    <row r="28" spans="1:4" x14ac:dyDescent="0.3">
      <c r="A28" s="8" t="s">
        <v>215</v>
      </c>
      <c r="B28" s="9">
        <v>90</v>
      </c>
      <c r="C28" s="98" t="s">
        <v>103</v>
      </c>
      <c r="D28" s="44">
        <v>1.92</v>
      </c>
    </row>
    <row r="29" spans="1:4" x14ac:dyDescent="0.3">
      <c r="A29" s="8" t="s">
        <v>216</v>
      </c>
      <c r="B29" s="9">
        <v>95</v>
      </c>
      <c r="C29" s="98" t="s">
        <v>103</v>
      </c>
      <c r="D29" s="44">
        <v>5.19</v>
      </c>
    </row>
    <row r="30" spans="1:4" x14ac:dyDescent="0.3">
      <c r="A30" s="420" t="s">
        <v>36</v>
      </c>
      <c r="B30" s="420"/>
      <c r="C30" s="420"/>
      <c r="D30" s="420"/>
    </row>
    <row r="31" spans="1:4" x14ac:dyDescent="0.3">
      <c r="A31" s="8" t="s">
        <v>16</v>
      </c>
      <c r="B31" s="9">
        <v>2</v>
      </c>
      <c r="C31" s="44">
        <v>11.11</v>
      </c>
      <c r="D31" s="9"/>
    </row>
    <row r="32" spans="1:4" x14ac:dyDescent="0.3">
      <c r="A32" s="8" t="s">
        <v>104</v>
      </c>
      <c r="B32" s="9">
        <v>1</v>
      </c>
      <c r="C32" s="44">
        <v>11.42</v>
      </c>
      <c r="D32" s="9"/>
    </row>
    <row r="33" spans="1:4" x14ac:dyDescent="0.3">
      <c r="A33" s="8" t="s">
        <v>105</v>
      </c>
      <c r="B33" s="9">
        <v>1</v>
      </c>
      <c r="C33" s="44">
        <v>11.49</v>
      </c>
      <c r="D33" s="9"/>
    </row>
    <row r="34" spans="1:4" x14ac:dyDescent="0.3">
      <c r="A34" s="7" t="s">
        <v>171</v>
      </c>
      <c r="B34" s="91"/>
      <c r="C34" s="91"/>
      <c r="D34" s="91"/>
    </row>
    <row r="35" spans="1:4" x14ac:dyDescent="0.3">
      <c r="A35" s="7" t="s">
        <v>38</v>
      </c>
      <c r="B35" s="91"/>
      <c r="C35" s="91"/>
      <c r="D35" s="91"/>
    </row>
    <row r="36" spans="1:4" x14ac:dyDescent="0.3">
      <c r="A36" s="7" t="s">
        <v>170</v>
      </c>
      <c r="B36" s="91"/>
      <c r="C36" s="91"/>
      <c r="D36" s="91"/>
    </row>
    <row r="37" spans="1:4" ht="17.5" x14ac:dyDescent="0.45">
      <c r="A37" s="7" t="s">
        <v>336</v>
      </c>
      <c r="B37" s="91"/>
      <c r="C37" s="91"/>
      <c r="D37" s="91"/>
    </row>
    <row r="38" spans="1:4" ht="16" x14ac:dyDescent="0.3">
      <c r="A38" s="7" t="s">
        <v>337</v>
      </c>
      <c r="B38" s="91"/>
      <c r="C38" s="91"/>
      <c r="D38" s="91"/>
    </row>
    <row r="39" spans="1:4" ht="16" x14ac:dyDescent="0.3">
      <c r="A39" s="7" t="s">
        <v>338</v>
      </c>
      <c r="B39" s="91"/>
      <c r="C39" s="91"/>
      <c r="D39" s="91"/>
    </row>
    <row r="40" spans="1:4" ht="16" x14ac:dyDescent="0.3">
      <c r="A40" s="7" t="s">
        <v>339</v>
      </c>
    </row>
  </sheetData>
  <mergeCells count="4">
    <mergeCell ref="A30:D30"/>
    <mergeCell ref="A1:A2"/>
    <mergeCell ref="A3:D3"/>
    <mergeCell ref="A16:D16"/>
  </mergeCells>
  <conditionalFormatting sqref="B41:B45 A35:A39">
    <cfRule type="containsText" dxfId="18" priority="9" operator="containsText" text="&lt;">
      <formula>NOT(ISERROR(SEARCH("&lt;",A35)))</formula>
    </cfRule>
  </conditionalFormatting>
  <conditionalFormatting sqref="B41:B45 A35:A39">
    <cfRule type="containsText" dxfId="17" priority="8" operator="containsText" text="BLD">
      <formula>NOT(ISERROR(SEARCH("BLD",A35)))</formula>
    </cfRule>
  </conditionalFormatting>
  <conditionalFormatting sqref="B41:B45 A35:A39">
    <cfRule type="containsText" dxfId="16" priority="7" operator="containsText" text="&lt;">
      <formula>NOT(ISERROR(SEARCH("&lt;",A35)))</formula>
    </cfRule>
  </conditionalFormatting>
  <conditionalFormatting sqref="A3:B3">
    <cfRule type="containsText" dxfId="15" priority="5" operator="containsText" text="BLD">
      <formula>NOT(ISERROR(SEARCH("BLD",A3)))</formula>
    </cfRule>
    <cfRule type="containsText" dxfId="14" priority="6" operator="containsText" text="&lt;">
      <formula>NOT(ISERROR(SEARCH("&lt;",A3)))</formula>
    </cfRule>
  </conditionalFormatting>
  <pageMargins left="0.7" right="0.7" top="0.75" bottom="0.75" header="0.3" footer="0.3"/>
  <pageSetup orientation="portrait" horizontalDpi="300" verticalDpi="300" r:id="rId1"/>
  <headerFooter>
    <oddHeader>&amp;L&amp;"Times New Roman,Bold"&amp;12Appendix B.6 &amp;"Times New Roman,Regular"Stable sulfur isotopes of sulfate and sulfide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0FD1C-A330-44F9-B23A-5D0E9D597932}">
  <sheetPr codeName="Sheet7">
    <tabColor rgb="FF00B0F0"/>
  </sheetPr>
  <dimension ref="A1:E22"/>
  <sheetViews>
    <sheetView zoomScaleNormal="100" zoomScaleSheetLayoutView="80" zoomScalePageLayoutView="80" workbookViewId="0">
      <selection activeCell="A7" sqref="A7"/>
    </sheetView>
  </sheetViews>
  <sheetFormatPr defaultColWidth="8.7265625" defaultRowHeight="14" x14ac:dyDescent="0.3"/>
  <cols>
    <col min="1" max="1" width="21.90625" style="7" customWidth="1"/>
    <col min="2" max="2" width="8.7265625" style="7" bestFit="1" customWidth="1"/>
    <col min="3" max="5" width="14.26953125" style="15" customWidth="1"/>
    <col min="6" max="16384" width="8.7265625" style="7"/>
  </cols>
  <sheetData>
    <row r="1" spans="1:5" ht="17.5" customHeight="1" x14ac:dyDescent="0.3">
      <c r="A1" s="424" t="s">
        <v>0</v>
      </c>
      <c r="B1" s="102" t="s">
        <v>1</v>
      </c>
      <c r="C1" s="102" t="s">
        <v>27</v>
      </c>
      <c r="D1" s="102" t="s">
        <v>107</v>
      </c>
      <c r="E1" s="112" t="s">
        <v>108</v>
      </c>
    </row>
    <row r="2" spans="1:5" x14ac:dyDescent="0.3">
      <c r="A2" s="425"/>
      <c r="B2" s="53" t="s">
        <v>33</v>
      </c>
      <c r="C2" s="53" t="s">
        <v>34</v>
      </c>
      <c r="D2" s="53" t="s">
        <v>90</v>
      </c>
      <c r="E2" s="113" t="s">
        <v>90</v>
      </c>
    </row>
    <row r="3" spans="1:5" x14ac:dyDescent="0.3">
      <c r="A3" s="103" t="s">
        <v>196</v>
      </c>
      <c r="B3" s="20"/>
      <c r="C3" s="6"/>
      <c r="D3" s="6"/>
      <c r="E3" s="104"/>
    </row>
    <row r="4" spans="1:5" x14ac:dyDescent="0.3">
      <c r="A4" s="105" t="s">
        <v>178</v>
      </c>
      <c r="B4" s="9">
        <v>10</v>
      </c>
      <c r="C4" s="9">
        <v>0.50260000000000005</v>
      </c>
      <c r="D4" s="44">
        <v>16.756911873872006</v>
      </c>
      <c r="E4" s="106">
        <v>5.0931887839999996</v>
      </c>
    </row>
    <row r="5" spans="1:5" x14ac:dyDescent="0.3">
      <c r="A5" s="105" t="s">
        <v>181</v>
      </c>
      <c r="B5" s="9">
        <v>40</v>
      </c>
      <c r="C5" s="9">
        <v>0.50680000000000003</v>
      </c>
      <c r="D5" s="44">
        <v>16.180410994687996</v>
      </c>
      <c r="E5" s="106">
        <v>9.3794805529999969</v>
      </c>
    </row>
    <row r="6" spans="1:5" x14ac:dyDescent="0.3">
      <c r="A6" s="105" t="s">
        <v>222</v>
      </c>
      <c r="B6" s="9">
        <v>40</v>
      </c>
      <c r="C6" s="9"/>
      <c r="D6" s="44">
        <v>15.779719116799997</v>
      </c>
      <c r="E6" s="106">
        <v>9.5377929189999993</v>
      </c>
    </row>
    <row r="7" spans="1:5" x14ac:dyDescent="0.3">
      <c r="A7" s="105" t="s">
        <v>186</v>
      </c>
      <c r="B7" s="9">
        <v>80</v>
      </c>
      <c r="C7" s="9">
        <v>0.50419999999999998</v>
      </c>
      <c r="D7" s="44">
        <v>18.679073599951998</v>
      </c>
      <c r="E7" s="106">
        <v>7.2753288529999987</v>
      </c>
    </row>
    <row r="8" spans="1:5" x14ac:dyDescent="0.3">
      <c r="A8" s="105" t="s">
        <v>190</v>
      </c>
      <c r="B8" s="9">
        <v>120</v>
      </c>
      <c r="C8" s="45">
        <v>0.50900000000000001</v>
      </c>
      <c r="D8" s="44">
        <v>11.18332123373</v>
      </c>
      <c r="E8" s="106">
        <v>9.2472195889999984</v>
      </c>
    </row>
    <row r="9" spans="1:5" x14ac:dyDescent="0.3">
      <c r="A9" s="105" t="s">
        <v>221</v>
      </c>
      <c r="B9" s="9">
        <v>120</v>
      </c>
      <c r="C9" s="45"/>
      <c r="D9" s="44"/>
      <c r="E9" s="106">
        <v>8.955644281999998</v>
      </c>
    </row>
    <row r="10" spans="1:5" x14ac:dyDescent="0.3">
      <c r="A10" s="103" t="s">
        <v>197</v>
      </c>
      <c r="B10" s="6"/>
      <c r="C10" s="6"/>
      <c r="D10" s="46"/>
      <c r="E10" s="107"/>
    </row>
    <row r="11" spans="1:5" x14ac:dyDescent="0.3">
      <c r="A11" s="105" t="s">
        <v>202</v>
      </c>
      <c r="B11" s="9">
        <v>10</v>
      </c>
      <c r="C11" s="9">
        <v>0.50890000000000002</v>
      </c>
      <c r="D11" s="44">
        <v>18.279205037299995</v>
      </c>
      <c r="E11" s="106">
        <v>8.839513277</v>
      </c>
    </row>
    <row r="12" spans="1:5" x14ac:dyDescent="0.3">
      <c r="A12" s="105" t="s">
        <v>205</v>
      </c>
      <c r="B12" s="9">
        <v>40</v>
      </c>
      <c r="C12" s="9">
        <v>0.49130000000000001</v>
      </c>
      <c r="D12" s="44">
        <v>-12.089250494128001</v>
      </c>
      <c r="E12" s="106">
        <v>11.947113668</v>
      </c>
    </row>
    <row r="13" spans="1:5" x14ac:dyDescent="0.3">
      <c r="A13" s="105" t="s">
        <v>210</v>
      </c>
      <c r="B13" s="9">
        <v>70</v>
      </c>
      <c r="C13" s="9">
        <v>0.10730000000000001</v>
      </c>
      <c r="D13" s="44">
        <v>-2.0046656696320007</v>
      </c>
      <c r="E13" s="106">
        <v>9.7887007970000006</v>
      </c>
    </row>
    <row r="14" spans="1:5" x14ac:dyDescent="0.3">
      <c r="A14" s="103" t="s">
        <v>36</v>
      </c>
      <c r="B14" s="6"/>
      <c r="C14" s="6"/>
      <c r="D14" s="46"/>
      <c r="E14" s="107"/>
    </row>
    <row r="15" spans="1:5" x14ac:dyDescent="0.3">
      <c r="A15" s="105" t="s">
        <v>16</v>
      </c>
      <c r="B15" s="9">
        <v>2</v>
      </c>
      <c r="C15" s="9">
        <v>8.3209999999999997</v>
      </c>
      <c r="D15" s="44">
        <v>5.4530515133000019</v>
      </c>
      <c r="E15" s="106">
        <v>22.630416953000001</v>
      </c>
    </row>
    <row r="16" spans="1:5" x14ac:dyDescent="0.3">
      <c r="A16" s="105" t="s">
        <v>109</v>
      </c>
      <c r="B16" s="9">
        <v>2</v>
      </c>
      <c r="C16" s="9"/>
      <c r="D16" s="44"/>
      <c r="E16" s="106">
        <v>22.337750801000002</v>
      </c>
    </row>
    <row r="17" spans="1:5" x14ac:dyDescent="0.3">
      <c r="A17" s="108" t="s">
        <v>17</v>
      </c>
      <c r="B17" s="109">
        <v>1</v>
      </c>
      <c r="C17" s="109">
        <v>0.18709999999999999</v>
      </c>
      <c r="D17" s="110">
        <v>17.025616854992002</v>
      </c>
      <c r="E17" s="111"/>
    </row>
    <row r="18" spans="1:5" x14ac:dyDescent="0.3">
      <c r="A18" s="7" t="s">
        <v>106</v>
      </c>
    </row>
    <row r="19" spans="1:5" ht="16" x14ac:dyDescent="0.3">
      <c r="A19" s="7" t="s">
        <v>110</v>
      </c>
    </row>
    <row r="20" spans="1:5" ht="16" x14ac:dyDescent="0.3">
      <c r="A20" s="7" t="s">
        <v>111</v>
      </c>
    </row>
    <row r="21" spans="1:5" ht="16" x14ac:dyDescent="0.3">
      <c r="A21" s="7" t="s">
        <v>456</v>
      </c>
    </row>
    <row r="22" spans="1:5" ht="16" x14ac:dyDescent="0.3">
      <c r="A22" s="7" t="s">
        <v>457</v>
      </c>
    </row>
  </sheetData>
  <mergeCells count="1">
    <mergeCell ref="A1:A2"/>
  </mergeCells>
  <conditionalFormatting sqref="A18:B20">
    <cfRule type="containsText" dxfId="13" priority="3" operator="containsText" text="&lt;">
      <formula>NOT(ISERROR(SEARCH("&lt;",A18)))</formula>
    </cfRule>
  </conditionalFormatting>
  <conditionalFormatting sqref="A18:B20">
    <cfRule type="containsText" dxfId="12" priority="2" operator="containsText" text="BLD">
      <formula>NOT(ISERROR(SEARCH("BLD",A18)))</formula>
    </cfRule>
  </conditionalFormatting>
  <conditionalFormatting sqref="A18:B20">
    <cfRule type="containsText" dxfId="11" priority="1" operator="containsText" text="&lt;">
      <formula>NOT(ISERROR(SEARCH("&lt;",A18)))</formula>
    </cfRule>
  </conditionalFormatting>
  <pageMargins left="0.7" right="0.7" top="0.75" bottom="0.75" header="0.3" footer="0.3"/>
  <pageSetup orientation="portrait" horizontalDpi="300" verticalDpi="300" r:id="rId1"/>
  <headerFooter>
    <oddHeader>&amp;L&amp;"Times New Roman,Bold"&amp;12Appendix B.7 &amp;"Times New Roman,Regular"Nitrogen and oxygen isotopes of nitrate in waters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F7712-2515-43BD-8952-00D5681FFEBC}">
  <sheetPr>
    <tabColor rgb="FF00B0F0"/>
  </sheetPr>
  <dimension ref="A1:D15"/>
  <sheetViews>
    <sheetView zoomScaleNormal="100" workbookViewId="0">
      <selection activeCell="M4" sqref="M4"/>
    </sheetView>
  </sheetViews>
  <sheetFormatPr defaultRowHeight="14.5" x14ac:dyDescent="0.35"/>
  <cols>
    <col min="1" max="1" width="21.54296875" customWidth="1"/>
    <col min="2" max="2" width="10.1796875" bestFit="1" customWidth="1"/>
    <col min="3" max="3" width="9.54296875" bestFit="1" customWidth="1"/>
    <col min="4" max="4" width="9" style="392" bestFit="1" customWidth="1"/>
  </cols>
  <sheetData>
    <row r="1" spans="1:4" ht="18" x14ac:dyDescent="0.35">
      <c r="A1" s="385" t="s">
        <v>0</v>
      </c>
      <c r="B1" s="386" t="s">
        <v>467</v>
      </c>
      <c r="C1" s="387" t="s">
        <v>468</v>
      </c>
      <c r="D1" s="390" t="s">
        <v>479</v>
      </c>
    </row>
    <row r="2" spans="1:4" ht="15" x14ac:dyDescent="0.35">
      <c r="A2" s="426" t="s">
        <v>469</v>
      </c>
      <c r="B2" s="426"/>
      <c r="C2" s="426"/>
      <c r="D2" s="426"/>
    </row>
    <row r="3" spans="1:4" ht="15.5" x14ac:dyDescent="0.35">
      <c r="A3" s="388" t="s">
        <v>470</v>
      </c>
      <c r="B3" s="389">
        <v>10</v>
      </c>
      <c r="C3" s="389">
        <v>0.71831100000000003</v>
      </c>
      <c r="D3" s="391">
        <v>6.706452011650643E-6</v>
      </c>
    </row>
    <row r="4" spans="1:4" ht="15.5" x14ac:dyDescent="0.35">
      <c r="A4" s="388" t="s">
        <v>471</v>
      </c>
      <c r="B4" s="389">
        <v>80</v>
      </c>
      <c r="C4" s="389">
        <v>0.71829600000000005</v>
      </c>
      <c r="D4" s="391">
        <v>9.3010674367740261E-6</v>
      </c>
    </row>
    <row r="5" spans="1:4" ht="15.5" x14ac:dyDescent="0.35">
      <c r="A5" s="388" t="s">
        <v>472</v>
      </c>
      <c r="B5" s="389">
        <v>155</v>
      </c>
      <c r="C5" s="389">
        <v>0.71829399999999999</v>
      </c>
      <c r="D5" s="391">
        <v>7.496443461124529E-6</v>
      </c>
    </row>
    <row r="6" spans="1:4" ht="15" x14ac:dyDescent="0.35">
      <c r="A6" s="426" t="s">
        <v>473</v>
      </c>
      <c r="B6" s="426"/>
      <c r="C6" s="426"/>
      <c r="D6" s="426"/>
    </row>
    <row r="7" spans="1:4" ht="15.5" x14ac:dyDescent="0.35">
      <c r="A7" s="388" t="s">
        <v>474</v>
      </c>
      <c r="B7" s="389">
        <v>10</v>
      </c>
      <c r="C7" s="389">
        <v>0.71831900000000004</v>
      </c>
      <c r="D7" s="391">
        <v>7.3655691147056816E-6</v>
      </c>
    </row>
    <row r="8" spans="1:4" ht="15.5" x14ac:dyDescent="0.35">
      <c r="A8" s="388" t="s">
        <v>475</v>
      </c>
      <c r="B8" s="389">
        <v>80</v>
      </c>
      <c r="C8" s="389">
        <v>0.71821800000000002</v>
      </c>
      <c r="D8" s="391">
        <v>6.7723073586669861E-6</v>
      </c>
    </row>
    <row r="9" spans="1:4" ht="15.5" x14ac:dyDescent="0.35">
      <c r="A9" s="388" t="s">
        <v>476</v>
      </c>
      <c r="B9" s="389">
        <v>95</v>
      </c>
      <c r="C9" s="389">
        <v>0.71804100000000004</v>
      </c>
      <c r="D9" s="391">
        <v>7.8013825804768477E-6</v>
      </c>
    </row>
    <row r="10" spans="1:4" ht="15" x14ac:dyDescent="0.35">
      <c r="A10" s="426" t="s">
        <v>477</v>
      </c>
      <c r="B10" s="426"/>
      <c r="C10" s="426"/>
      <c r="D10" s="426"/>
    </row>
    <row r="11" spans="1:4" ht="15.5" x14ac:dyDescent="0.35">
      <c r="A11" s="388" t="s">
        <v>16</v>
      </c>
      <c r="B11" s="389">
        <v>1</v>
      </c>
      <c r="C11" s="389">
        <v>0.72289400000000004</v>
      </c>
      <c r="D11" s="391">
        <v>1.9447162707489309E-5</v>
      </c>
    </row>
    <row r="12" spans="1:4" ht="15.5" x14ac:dyDescent="0.35">
      <c r="A12" s="388" t="s">
        <v>481</v>
      </c>
      <c r="B12" s="389">
        <v>1</v>
      </c>
      <c r="C12" s="389">
        <v>0.72291399999999995</v>
      </c>
      <c r="D12" s="391">
        <v>6.7185046562777871E-6</v>
      </c>
    </row>
    <row r="13" spans="1:4" ht="15.5" x14ac:dyDescent="0.35">
      <c r="A13" s="388" t="s">
        <v>478</v>
      </c>
      <c r="B13" s="389">
        <v>1</v>
      </c>
      <c r="C13" s="389">
        <v>0.72201099999999996</v>
      </c>
      <c r="D13" s="391">
        <v>7.0440485560502724E-6</v>
      </c>
    </row>
    <row r="14" spans="1:4" ht="15.5" x14ac:dyDescent="0.35">
      <c r="A14" s="393" t="s">
        <v>480</v>
      </c>
    </row>
    <row r="15" spans="1:4" x14ac:dyDescent="0.35">
      <c r="A15" s="7" t="s">
        <v>106</v>
      </c>
    </row>
  </sheetData>
  <mergeCells count="3">
    <mergeCell ref="A2:D2"/>
    <mergeCell ref="A6:D6"/>
    <mergeCell ref="A10:D10"/>
  </mergeCells>
  <conditionalFormatting sqref="A15">
    <cfRule type="containsText" dxfId="10" priority="3" operator="containsText" text="&lt;">
      <formula>NOT(ISERROR(SEARCH("&lt;",A15)))</formula>
    </cfRule>
  </conditionalFormatting>
  <conditionalFormatting sqref="A15">
    <cfRule type="containsText" dxfId="9" priority="2" operator="containsText" text="BLD">
      <formula>NOT(ISERROR(SEARCH("BLD",A15)))</formula>
    </cfRule>
  </conditionalFormatting>
  <conditionalFormatting sqref="A15">
    <cfRule type="containsText" dxfId="8" priority="1" operator="containsText" text="&lt;">
      <formula>NOT(ISERROR(SEARCH("&lt;",A15)))</formula>
    </cfRule>
  </conditionalFormatting>
  <pageMargins left="0.7" right="0.7" top="0.75" bottom="0.75" header="0.3" footer="0.3"/>
  <pageSetup orientation="landscape" horizontalDpi="300" verticalDpi="300" r:id="rId1"/>
  <headerFooter>
    <oddHeader>&amp;L&amp;"Times New Roman,Bold"Appendix B.8&amp;"Times New Roman,Regular" Strontium isotopes in waters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FE5C7-A13B-407E-AE3E-B9089C185FBB}">
  <sheetPr codeName="Sheet8">
    <tabColor rgb="FF00B0F0"/>
  </sheetPr>
  <dimension ref="A1:AG21"/>
  <sheetViews>
    <sheetView zoomScaleNormal="100" zoomScaleSheetLayoutView="80" zoomScalePageLayoutView="80" workbookViewId="0">
      <selection activeCell="K53" sqref="K53"/>
    </sheetView>
  </sheetViews>
  <sheetFormatPr defaultColWidth="8.7265625" defaultRowHeight="14" x14ac:dyDescent="0.3"/>
  <cols>
    <col min="1" max="1" width="24" style="7" bestFit="1" customWidth="1"/>
    <col min="2" max="2" width="7.81640625" style="15" customWidth="1"/>
    <col min="3" max="3" width="13.90625" style="15" bestFit="1" customWidth="1"/>
    <col min="4" max="8" width="14.81640625" style="15" customWidth="1"/>
    <col min="9" max="9" width="14.81640625" style="7" customWidth="1"/>
    <col min="10" max="16384" width="8.7265625" style="7"/>
  </cols>
  <sheetData>
    <row r="1" spans="1:9" ht="42" customHeight="1" x14ac:dyDescent="0.3">
      <c r="A1" s="431" t="s">
        <v>0</v>
      </c>
      <c r="B1" s="213" t="s">
        <v>1</v>
      </c>
      <c r="C1" s="433" t="s">
        <v>112</v>
      </c>
      <c r="D1" s="435" t="s">
        <v>173</v>
      </c>
      <c r="E1" s="435" t="s">
        <v>113</v>
      </c>
      <c r="F1" s="437" t="s">
        <v>445</v>
      </c>
      <c r="G1" s="437"/>
      <c r="H1" s="437" t="s">
        <v>361</v>
      </c>
      <c r="I1" s="438"/>
    </row>
    <row r="2" spans="1:9" x14ac:dyDescent="0.3">
      <c r="A2" s="432"/>
      <c r="B2" s="200" t="s">
        <v>33</v>
      </c>
      <c r="C2" s="434"/>
      <c r="D2" s="436"/>
      <c r="E2" s="436"/>
      <c r="F2" s="201" t="s">
        <v>114</v>
      </c>
      <c r="G2" s="201" t="s">
        <v>175</v>
      </c>
      <c r="H2" s="53" t="s">
        <v>115</v>
      </c>
      <c r="I2" s="214" t="s">
        <v>176</v>
      </c>
    </row>
    <row r="3" spans="1:9" x14ac:dyDescent="0.3">
      <c r="A3" s="215" t="s">
        <v>172</v>
      </c>
      <c r="B3" s="202"/>
      <c r="C3" s="202">
        <v>200</v>
      </c>
      <c r="D3" s="203">
        <v>5.0000000000000001E-4</v>
      </c>
      <c r="E3" s="204">
        <v>2</v>
      </c>
      <c r="F3" s="203">
        <v>1.57</v>
      </c>
      <c r="G3" s="203">
        <v>0.05</v>
      </c>
      <c r="H3" s="205">
        <v>745</v>
      </c>
      <c r="I3" s="228">
        <v>23.718631411779771</v>
      </c>
    </row>
    <row r="4" spans="1:9" x14ac:dyDescent="0.3">
      <c r="A4" s="216" t="s">
        <v>181</v>
      </c>
      <c r="B4" s="206">
        <v>40</v>
      </c>
      <c r="C4" s="206">
        <v>199.98</v>
      </c>
      <c r="D4" s="350">
        <v>27.3</v>
      </c>
      <c r="E4" s="207">
        <v>2.1</v>
      </c>
      <c r="F4" s="47">
        <v>0.9</v>
      </c>
      <c r="G4" s="348">
        <v>0.11</v>
      </c>
      <c r="H4" s="212" t="s">
        <v>174</v>
      </c>
      <c r="I4" s="217" t="s">
        <v>277</v>
      </c>
    </row>
    <row r="5" spans="1:9" x14ac:dyDescent="0.3">
      <c r="A5" s="216" t="s">
        <v>190</v>
      </c>
      <c r="B5" s="206">
        <v>120</v>
      </c>
      <c r="C5" s="206">
        <v>200.69</v>
      </c>
      <c r="D5" s="350">
        <v>26</v>
      </c>
      <c r="E5" s="207">
        <v>2.1</v>
      </c>
      <c r="F5" s="47">
        <v>0.8</v>
      </c>
      <c r="G5" s="348">
        <v>0.1</v>
      </c>
      <c r="H5" s="212" t="s">
        <v>174</v>
      </c>
      <c r="I5" s="217" t="s">
        <v>277</v>
      </c>
    </row>
    <row r="6" spans="1:9" x14ac:dyDescent="0.3">
      <c r="A6" s="216" t="s">
        <v>210</v>
      </c>
      <c r="B6" s="206">
        <v>70</v>
      </c>
      <c r="C6" s="206">
        <v>199.18</v>
      </c>
      <c r="D6" s="350">
        <v>30.7</v>
      </c>
      <c r="E6" s="47">
        <v>2.2599999999999998</v>
      </c>
      <c r="F6" s="47">
        <v>1</v>
      </c>
      <c r="G6" s="348">
        <v>0.11</v>
      </c>
      <c r="H6" s="212" t="s">
        <v>174</v>
      </c>
      <c r="I6" s="217" t="s">
        <v>277</v>
      </c>
    </row>
    <row r="7" spans="1:9" x14ac:dyDescent="0.3">
      <c r="A7" s="216" t="s">
        <v>216</v>
      </c>
      <c r="B7" s="206">
        <v>95</v>
      </c>
      <c r="C7" s="206">
        <v>199.64</v>
      </c>
      <c r="D7" s="350">
        <v>173</v>
      </c>
      <c r="E7" s="47">
        <v>2.23</v>
      </c>
      <c r="F7" s="47">
        <v>1.1000000000000001</v>
      </c>
      <c r="G7" s="348">
        <v>0.13</v>
      </c>
      <c r="H7" s="212" t="s">
        <v>174</v>
      </c>
      <c r="I7" s="217" t="s">
        <v>277</v>
      </c>
    </row>
    <row r="8" spans="1:9" x14ac:dyDescent="0.3">
      <c r="A8" s="216" t="s">
        <v>16</v>
      </c>
      <c r="B8" s="206">
        <v>2</v>
      </c>
      <c r="C8" s="206">
        <v>201.61</v>
      </c>
      <c r="D8" s="350">
        <v>13.6</v>
      </c>
      <c r="E8" s="47">
        <v>2.19</v>
      </c>
      <c r="F8" s="47">
        <v>18.600000000000001</v>
      </c>
      <c r="G8" s="348">
        <v>0.52</v>
      </c>
      <c r="H8" s="208">
        <v>9620</v>
      </c>
      <c r="I8" s="218">
        <f>268</f>
        <v>268</v>
      </c>
    </row>
    <row r="9" spans="1:9" x14ac:dyDescent="0.3">
      <c r="A9" s="219" t="s">
        <v>17</v>
      </c>
      <c r="B9" s="220">
        <v>1</v>
      </c>
      <c r="C9" s="220">
        <v>201.01</v>
      </c>
      <c r="D9" s="351">
        <v>2.2999999999999998</v>
      </c>
      <c r="E9" s="221">
        <v>2.12</v>
      </c>
      <c r="F9" s="221">
        <v>4.5999999999999996</v>
      </c>
      <c r="G9" s="349">
        <v>0.22</v>
      </c>
      <c r="H9" s="222">
        <v>2290</v>
      </c>
      <c r="I9" s="223">
        <f>110</f>
        <v>110</v>
      </c>
    </row>
    <row r="10" spans="1:9" x14ac:dyDescent="0.3">
      <c r="A10" s="427" t="s">
        <v>364</v>
      </c>
      <c r="B10" s="427"/>
      <c r="C10" s="427"/>
      <c r="D10" s="427"/>
      <c r="E10" s="427"/>
      <c r="F10" s="427"/>
      <c r="G10" s="427"/>
      <c r="H10" s="427"/>
      <c r="I10" s="427"/>
    </row>
    <row r="11" spans="1:9" x14ac:dyDescent="0.3">
      <c r="A11" s="428" t="s">
        <v>362</v>
      </c>
      <c r="B11" s="428"/>
      <c r="C11" s="428"/>
      <c r="D11" s="428"/>
      <c r="E11" s="428"/>
      <c r="F11" s="428"/>
      <c r="G11" s="428"/>
      <c r="H11" s="428"/>
      <c r="I11" s="428"/>
    </row>
    <row r="12" spans="1:9" x14ac:dyDescent="0.3">
      <c r="A12" s="429" t="s">
        <v>363</v>
      </c>
      <c r="B12" s="429"/>
      <c r="C12" s="429"/>
      <c r="D12" s="429"/>
      <c r="E12" s="429"/>
      <c r="F12" s="429"/>
      <c r="G12" s="429"/>
      <c r="H12" s="429"/>
      <c r="I12" s="429"/>
    </row>
    <row r="13" spans="1:9" x14ac:dyDescent="0.3">
      <c r="B13" s="210"/>
    </row>
    <row r="14" spans="1:9" ht="16.5" x14ac:dyDescent="0.3">
      <c r="A14" s="101" t="s">
        <v>0</v>
      </c>
      <c r="B14" s="102" t="s">
        <v>1</v>
      </c>
      <c r="C14" s="224" t="s">
        <v>444</v>
      </c>
      <c r="D14" s="225" t="s">
        <v>89</v>
      </c>
    </row>
    <row r="15" spans="1:9" x14ac:dyDescent="0.3">
      <c r="A15" s="333"/>
      <c r="B15" s="334" t="s">
        <v>33</v>
      </c>
      <c r="C15" s="335" t="s">
        <v>443</v>
      </c>
      <c r="D15" s="336"/>
    </row>
    <row r="16" spans="1:9" x14ac:dyDescent="0.3">
      <c r="A16" s="105" t="s">
        <v>178</v>
      </c>
      <c r="B16" s="9">
        <v>10</v>
      </c>
      <c r="C16" s="9" t="s">
        <v>116</v>
      </c>
      <c r="D16" s="226"/>
    </row>
    <row r="17" spans="1:33" x14ac:dyDescent="0.3">
      <c r="A17" s="105" t="s">
        <v>181</v>
      </c>
      <c r="B17" s="9">
        <v>80</v>
      </c>
      <c r="C17" s="9" t="s">
        <v>116</v>
      </c>
      <c r="D17" s="226"/>
    </row>
    <row r="18" spans="1:33" s="15" customFormat="1" x14ac:dyDescent="0.3">
      <c r="A18" s="105" t="s">
        <v>190</v>
      </c>
      <c r="B18" s="9">
        <v>120</v>
      </c>
      <c r="C18" s="9" t="s">
        <v>116</v>
      </c>
      <c r="D18" s="226"/>
      <c r="G18" s="209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</row>
    <row r="19" spans="1:33" x14ac:dyDescent="0.3">
      <c r="A19" s="105" t="s">
        <v>16</v>
      </c>
      <c r="B19" s="9">
        <v>2</v>
      </c>
      <c r="C19" s="9">
        <v>1.5</v>
      </c>
      <c r="D19" s="226">
        <v>0.8</v>
      </c>
    </row>
    <row r="20" spans="1:33" x14ac:dyDescent="0.3">
      <c r="A20" s="108" t="s">
        <v>17</v>
      </c>
      <c r="B20" s="109">
        <v>1</v>
      </c>
      <c r="C20" s="109" t="s">
        <v>116</v>
      </c>
      <c r="D20" s="227"/>
    </row>
    <row r="21" spans="1:33" x14ac:dyDescent="0.3">
      <c r="A21" s="430" t="s">
        <v>117</v>
      </c>
      <c r="B21" s="430"/>
      <c r="C21" s="430"/>
      <c r="D21" s="430"/>
    </row>
  </sheetData>
  <mergeCells count="10">
    <mergeCell ref="A10:I10"/>
    <mergeCell ref="A11:I11"/>
    <mergeCell ref="A12:I12"/>
    <mergeCell ref="A21:D21"/>
    <mergeCell ref="A1:A2"/>
    <mergeCell ref="C1:C2"/>
    <mergeCell ref="D1:D2"/>
    <mergeCell ref="E1:E2"/>
    <mergeCell ref="F1:G1"/>
    <mergeCell ref="H1:I1"/>
  </mergeCells>
  <conditionalFormatting sqref="D14:D15">
    <cfRule type="containsText" dxfId="7" priority="4" operator="containsText" text="BLD">
      <formula>NOT(ISERROR(SEARCH("BLD",D14)))</formula>
    </cfRule>
    <cfRule type="containsText" dxfId="6" priority="5" operator="containsText" text="&lt;">
      <formula>NOT(ISERROR(SEARCH("&lt;",D14)))</formula>
    </cfRule>
  </conditionalFormatting>
  <conditionalFormatting sqref="D14:D15">
    <cfRule type="containsText" dxfId="5" priority="3" operator="containsText" text="NA">
      <formula>NOT(ISERROR(SEARCH("NA",D14)))</formula>
    </cfRule>
  </conditionalFormatting>
  <conditionalFormatting sqref="D1:F1 C13:F13 D4:G9 C14:C20">
    <cfRule type="containsText" dxfId="4" priority="2" operator="containsText" text="&lt;">
      <formula>NOT(ISERROR(SEARCH("&lt;",C1)))</formula>
    </cfRule>
  </conditionalFormatting>
  <pageMargins left="0.7" right="0.7" top="0.75" bottom="0.75" header="0.3" footer="0.3"/>
  <pageSetup scale="89" orientation="landscape" horizontalDpi="200" verticalDpi="200" r:id="rId1"/>
  <headerFooter>
    <oddHeader>&amp;L&amp;"Times New Roman,Bold"&amp;12Appendix B.9 &amp;"Times New Roman,Regular"Tritium and radioiodine in waters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17</vt:i4>
      </vt:variant>
    </vt:vector>
  </HeadingPairs>
  <TitlesOfParts>
    <vt:vector size="37" baseType="lpstr">
      <vt:lpstr>Major Ions </vt:lpstr>
      <vt:lpstr>Trace Ions</vt:lpstr>
      <vt:lpstr>Ions (2015)</vt:lpstr>
      <vt:lpstr>TIC-TOC (13C, ppm)</vt:lpstr>
      <vt:lpstr>TIC-TOC (14C)</vt:lpstr>
      <vt:lpstr>S-Isotopes</vt:lpstr>
      <vt:lpstr>N-O-Isotopes (NO3)</vt:lpstr>
      <vt:lpstr>Sr-isotopes</vt:lpstr>
      <vt:lpstr>Tritium, I-129 </vt:lpstr>
      <vt:lpstr>Core 1</vt:lpstr>
      <vt:lpstr>Core 2</vt:lpstr>
      <vt:lpstr>Core 3</vt:lpstr>
      <vt:lpstr>Core Radiocarbon</vt:lpstr>
      <vt:lpstr>NB 2015 Sonde</vt:lpstr>
      <vt:lpstr>NB 2017 Sonde</vt:lpstr>
      <vt:lpstr>SB 2015 Sonde</vt:lpstr>
      <vt:lpstr>SB 2017 Sonde</vt:lpstr>
      <vt:lpstr>Pond Bure. RBR</vt:lpstr>
      <vt:lpstr>Pond Bure Sonde</vt:lpstr>
      <vt:lpstr>Pond 2 Sonde</vt:lpstr>
      <vt:lpstr>'Core Radiocarbon'!_Hlk18846578</vt:lpstr>
      <vt:lpstr>'Core 2'!Print_Area</vt:lpstr>
      <vt:lpstr>'Core 3'!Print_Area</vt:lpstr>
      <vt:lpstr>'Core Radiocarbon'!Print_Area</vt:lpstr>
      <vt:lpstr>'Ions (2015)'!Print_Area</vt:lpstr>
      <vt:lpstr>'Major Ions '!Print_Area</vt:lpstr>
      <vt:lpstr>'NB 2017 Sonde'!Print_Area</vt:lpstr>
      <vt:lpstr>'Pond Bure. RBR'!Print_Area</vt:lpstr>
      <vt:lpstr>'S-Isotopes'!Print_Area</vt:lpstr>
      <vt:lpstr>'TIC-TOC (13C, ppm)'!Print_Area</vt:lpstr>
      <vt:lpstr>'TIC-TOC (14C)'!Print_Area</vt:lpstr>
      <vt:lpstr>'Trace Ions'!Print_Area</vt:lpstr>
      <vt:lpstr>'Core 3'!Print_Titles</vt:lpstr>
      <vt:lpstr>'Major Ions '!Print_Titles</vt:lpstr>
      <vt:lpstr>'Pond Bure. RBR'!Print_Titles</vt:lpstr>
      <vt:lpstr>'SB 2017 Sonde'!Print_Titles</vt:lpstr>
      <vt:lpstr>'Trace Ions'!Print_Titles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Marsh</dc:creator>
  <cp:lastModifiedBy>Nicole Marsh</cp:lastModifiedBy>
  <cp:lastPrinted>2019-11-02T00:19:59Z</cp:lastPrinted>
  <dcterms:created xsi:type="dcterms:W3CDTF">2019-06-07T19:34:49Z</dcterms:created>
  <dcterms:modified xsi:type="dcterms:W3CDTF">2019-11-02T22:59:15Z</dcterms:modified>
</cp:coreProperties>
</file>